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codeName="ThisWorkbook" defaultThemeVersion="124226"/>
  <mc:AlternateContent xmlns:mc="http://schemas.openxmlformats.org/markup-compatibility/2006">
    <mc:Choice Requires="x15">
      <x15ac:absPath xmlns:x15ac="http://schemas.microsoft.com/office/spreadsheetml/2010/11/ac" url="\\192.168.100.100\ReCCS_Shered\01共有\02顧客関連\10NGSP\06HP・システム\02システム\"/>
    </mc:Choice>
  </mc:AlternateContent>
  <xr:revisionPtr revIDLastSave="0" documentId="13_ncr:1_{B3975490-4DE0-4747-8B84-D0E69D48D12F}" xr6:coauthVersionLast="47" xr6:coauthVersionMax="47" xr10:uidLastSave="{00000000-0000-0000-0000-000000000000}"/>
  <workbookProtection workbookPassword="8A3A" lockStructure="1"/>
  <bookViews>
    <workbookView xWindow="-120" yWindow="-120" windowWidth="29040" windowHeight="15840" tabRatio="655" activeTab="1" xr2:uid="{00000000-000D-0000-FFFF-FFFF00000000}"/>
  </bookViews>
  <sheets>
    <sheet name="はじめにお読みください" sheetId="6" r:id="rId1"/>
    <sheet name="①申請及び送付先情報" sheetId="1" r:id="rId2"/>
    <sheet name="②認証情報" sheetId="3" r:id="rId3"/>
    <sheet name="③校正及び試料申込" sheetId="2" r:id="rId4"/>
    <sheet name="④御見積書" sheetId="5" r:id="rId5"/>
    <sheet name="パラメータ" sheetId="4" state="hidden" r:id="rId6"/>
  </sheets>
  <definedNames>
    <definedName name="_xlnm.Print_Area" localSheetId="1">①申請及び送付先情報!$A:$B</definedName>
    <definedName name="_xlnm.Print_Area" localSheetId="4">④御見積書!$A$1:$E$38</definedName>
  </definedNames>
  <calcPr calcId="181029" concurrentCalc="0"/>
</workbook>
</file>

<file path=xl/calcChain.xml><?xml version="1.0" encoding="utf-8"?>
<calcChain xmlns="http://schemas.openxmlformats.org/spreadsheetml/2006/main">
  <c r="F12" i="2" l="1"/>
  <c r="F31" i="2"/>
  <c r="B36" i="5"/>
  <c r="C23" i="5"/>
  <c r="A7" i="5"/>
  <c r="A6" i="5"/>
  <c r="C5" i="1"/>
  <c r="B27" i="5"/>
  <c r="D27" i="5"/>
  <c r="C18" i="5"/>
  <c r="C19" i="5"/>
  <c r="A19" i="5"/>
  <c r="A18" i="5"/>
  <c r="C25" i="5"/>
  <c r="C24" i="5"/>
  <c r="C22" i="5"/>
  <c r="C21" i="5"/>
  <c r="C20" i="5"/>
  <c r="B25" i="5"/>
  <c r="B24" i="5"/>
  <c r="B23" i="5"/>
  <c r="B22" i="5"/>
  <c r="B21" i="5"/>
  <c r="B20" i="5"/>
  <c r="C38" i="3"/>
  <c r="B18" i="5"/>
  <c r="C26" i="5"/>
  <c r="G25" i="5"/>
  <c r="B35" i="5"/>
  <c r="D24" i="5"/>
  <c r="D25" i="5"/>
  <c r="D23" i="5"/>
  <c r="B19" i="5"/>
  <c r="D19" i="5"/>
  <c r="D21" i="5"/>
  <c r="D22" i="5"/>
  <c r="D20" i="5"/>
  <c r="D18" i="5"/>
  <c r="A5" i="5"/>
  <c r="E1" i="5"/>
  <c r="D26" i="5"/>
  <c r="D28" i="5"/>
  <c r="D29" i="5"/>
  <c r="D30" i="5"/>
  <c r="B15" i="5"/>
</calcChain>
</file>

<file path=xl/sharedStrings.xml><?xml version="1.0" encoding="utf-8"?>
<sst xmlns="http://schemas.openxmlformats.org/spreadsheetml/2006/main" count="155" uniqueCount="125">
  <si>
    <t>申請書選択</t>
    <rPh sb="0" eb="3">
      <t>シンセイショ</t>
    </rPh>
    <rPh sb="3" eb="5">
      <t>センタク</t>
    </rPh>
    <phoneticPr fontId="1"/>
  </si>
  <si>
    <t>所在地</t>
    <rPh sb="0" eb="3">
      <t>ショザイチ</t>
    </rPh>
    <phoneticPr fontId="1"/>
  </si>
  <si>
    <t>連絡先（E-Mail）</t>
    <rPh sb="0" eb="3">
      <t>レンラクサキ</t>
    </rPh>
    <phoneticPr fontId="1"/>
  </si>
  <si>
    <t>＜送付先情報＞</t>
    <rPh sb="1" eb="3">
      <t>ソウフ</t>
    </rPh>
    <rPh sb="3" eb="4">
      <t>サキ</t>
    </rPh>
    <rPh sb="4" eb="6">
      <t>ジョウホウ</t>
    </rPh>
    <phoneticPr fontId="1"/>
  </si>
  <si>
    <t>施設名</t>
    <rPh sb="0" eb="2">
      <t>シセツ</t>
    </rPh>
    <rPh sb="2" eb="3">
      <t>メイ</t>
    </rPh>
    <phoneticPr fontId="1"/>
  </si>
  <si>
    <t>担当者名</t>
    <rPh sb="0" eb="3">
      <t>タントウシャ</t>
    </rPh>
    <rPh sb="3" eb="4">
      <t>メイ</t>
    </rPh>
    <phoneticPr fontId="1"/>
  </si>
  <si>
    <t>部署名</t>
    <rPh sb="0" eb="2">
      <t>ブショ</t>
    </rPh>
    <rPh sb="2" eb="3">
      <t>メイ</t>
    </rPh>
    <phoneticPr fontId="1"/>
  </si>
  <si>
    <t>申請及び送付先情報入力シート</t>
    <rPh sb="0" eb="2">
      <t>シンセイ</t>
    </rPh>
    <rPh sb="2" eb="3">
      <t>オヨ</t>
    </rPh>
    <rPh sb="4" eb="6">
      <t>ソウフ</t>
    </rPh>
    <rPh sb="6" eb="7">
      <t>サキ</t>
    </rPh>
    <rPh sb="7" eb="9">
      <t>ジョウホウ</t>
    </rPh>
    <rPh sb="9" eb="11">
      <t>ニュウリョク</t>
    </rPh>
    <phoneticPr fontId="1"/>
  </si>
  <si>
    <t>認証情報入力シート</t>
    <rPh sb="0" eb="2">
      <t>ニンショウ</t>
    </rPh>
    <rPh sb="2" eb="4">
      <t>ジョウホウ</t>
    </rPh>
    <rPh sb="4" eb="6">
      <t>ニュウリョク</t>
    </rPh>
    <phoneticPr fontId="1"/>
  </si>
  <si>
    <t>No</t>
    <phoneticPr fontId="1"/>
  </si>
  <si>
    <t>その他の場合</t>
    <rPh sb="2" eb="3">
      <t>タ</t>
    </rPh>
    <rPh sb="4" eb="6">
      <t>バアイ</t>
    </rPh>
    <phoneticPr fontId="1"/>
  </si>
  <si>
    <t>名称</t>
    <rPh sb="0" eb="2">
      <t>メイショウ</t>
    </rPh>
    <phoneticPr fontId="1"/>
  </si>
  <si>
    <t>Lot No.</t>
    <phoneticPr fontId="1"/>
  </si>
  <si>
    <t>調整タイプ</t>
    <rPh sb="0" eb="2">
      <t>チョウセイ</t>
    </rPh>
    <phoneticPr fontId="1"/>
  </si>
  <si>
    <t>A
原則</t>
    <rPh sb="2" eb="4">
      <t>ゲンソク</t>
    </rPh>
    <phoneticPr fontId="1"/>
  </si>
  <si>
    <t>B</t>
    <phoneticPr fontId="1"/>
  </si>
  <si>
    <t>C</t>
    <phoneticPr fontId="1"/>
  </si>
  <si>
    <t>セット数</t>
    <rPh sb="3" eb="4">
      <t>スウ</t>
    </rPh>
    <phoneticPr fontId="1"/>
  </si>
  <si>
    <t>理由</t>
    <rPh sb="0" eb="2">
      <t>リユウ</t>
    </rPh>
    <phoneticPr fontId="1"/>
  </si>
  <si>
    <t>＜試料申込情報＞</t>
    <rPh sb="1" eb="3">
      <t>シリョウ</t>
    </rPh>
    <rPh sb="3" eb="5">
      <t>モウシコミ</t>
    </rPh>
    <rPh sb="5" eb="7">
      <t>ジョウホウ</t>
    </rPh>
    <phoneticPr fontId="1"/>
  </si>
  <si>
    <t>定価【税抜】</t>
    <rPh sb="0" eb="2">
      <t>テイカ</t>
    </rPh>
    <rPh sb="3" eb="5">
      <t>ゼイヌキ</t>
    </rPh>
    <phoneticPr fontId="1"/>
  </si>
  <si>
    <t>御　見　積　書</t>
    <rPh sb="0" eb="1">
      <t>オ</t>
    </rPh>
    <rPh sb="2" eb="3">
      <t>ミ</t>
    </rPh>
    <rPh sb="4" eb="5">
      <t>セキ</t>
    </rPh>
    <rPh sb="6" eb="7">
      <t>ショ</t>
    </rPh>
    <phoneticPr fontId="8"/>
  </si>
  <si>
    <t>一般社団法人</t>
    <rPh sb="0" eb="2">
      <t>イッパン</t>
    </rPh>
    <rPh sb="2" eb="4">
      <t>シャダン</t>
    </rPh>
    <rPh sb="4" eb="6">
      <t>ホウジン</t>
    </rPh>
    <phoneticPr fontId="8"/>
  </si>
  <si>
    <t>検査医学標準物質機構</t>
    <rPh sb="0" eb="2">
      <t>ケンサ</t>
    </rPh>
    <rPh sb="2" eb="4">
      <t>イガク</t>
    </rPh>
    <rPh sb="4" eb="6">
      <t>ヒョウジュン</t>
    </rPh>
    <rPh sb="6" eb="8">
      <t>ブッシツ</t>
    </rPh>
    <rPh sb="8" eb="10">
      <t>キコウ</t>
    </rPh>
    <phoneticPr fontId="8"/>
  </si>
  <si>
    <t>TEL:045-507-6145   FAX:045-530-9036</t>
    <phoneticPr fontId="8"/>
  </si>
  <si>
    <t>下記の通り御見積申し上げます。</t>
    <rPh sb="5" eb="8">
      <t>オミツモリ</t>
    </rPh>
    <rPh sb="8" eb="9">
      <t>モウ</t>
    </rPh>
    <rPh sb="10" eb="11">
      <t>ア</t>
    </rPh>
    <phoneticPr fontId="8"/>
  </si>
  <si>
    <t>合計金額</t>
    <rPh sb="0" eb="1">
      <t>ゴウ</t>
    </rPh>
    <rPh sb="1" eb="2">
      <t>ケイ</t>
    </rPh>
    <rPh sb="2" eb="4">
      <t>キンガク</t>
    </rPh>
    <phoneticPr fontId="8"/>
  </si>
  <si>
    <t>品　　　　　名</t>
  </si>
  <si>
    <t>数　量</t>
    <phoneticPr fontId="8"/>
  </si>
  <si>
    <t>単価</t>
    <rPh sb="0" eb="2">
      <t>タンカ</t>
    </rPh>
    <phoneticPr fontId="8"/>
  </si>
  <si>
    <t>金　　額</t>
  </si>
  <si>
    <t>備考</t>
    <rPh sb="0" eb="2">
      <t>ビコウ</t>
    </rPh>
    <phoneticPr fontId="8"/>
  </si>
  <si>
    <t xml:space="preserve"> </t>
    <phoneticPr fontId="8"/>
  </si>
  <si>
    <t/>
  </si>
  <si>
    <t>小　　　　計</t>
    <rPh sb="0" eb="1">
      <t>コ</t>
    </rPh>
    <rPh sb="5" eb="6">
      <t>ケイ</t>
    </rPh>
    <phoneticPr fontId="8"/>
  </si>
  <si>
    <t>消費税額</t>
    <rPh sb="0" eb="3">
      <t>ショウヒゼイ</t>
    </rPh>
    <rPh sb="3" eb="4">
      <t>ガク</t>
    </rPh>
    <phoneticPr fontId="8"/>
  </si>
  <si>
    <t>合　　　　計</t>
    <rPh sb="0" eb="1">
      <t>ゴウ</t>
    </rPh>
    <rPh sb="5" eb="6">
      <t>ケイ</t>
    </rPh>
    <phoneticPr fontId="8"/>
  </si>
  <si>
    <t>リストボックス</t>
    <phoneticPr fontId="1"/>
  </si>
  <si>
    <t>申請認証数：</t>
    <rPh sb="0" eb="2">
      <t>シンセイ</t>
    </rPh>
    <rPh sb="2" eb="4">
      <t>ニンショウ</t>
    </rPh>
    <rPh sb="4" eb="5">
      <t>スウ</t>
    </rPh>
    <phoneticPr fontId="1"/>
  </si>
  <si>
    <t>製造業者認証申請書</t>
    <phoneticPr fontId="1"/>
  </si>
  <si>
    <t>ラボラトリー認証申請書（レベルⅠ）</t>
    <phoneticPr fontId="1"/>
  </si>
  <si>
    <t>ラボラトリー認証申請書（レベルⅡ）</t>
    <phoneticPr fontId="1"/>
  </si>
  <si>
    <t>＜申請書選択＞</t>
    <rPh sb="1" eb="4">
      <t>シンセイショ</t>
    </rPh>
    <rPh sb="4" eb="6">
      <t>センタク</t>
    </rPh>
    <phoneticPr fontId="1"/>
  </si>
  <si>
    <r>
      <t xml:space="preserve">測定システム名
</t>
    </r>
    <r>
      <rPr>
        <sz val="8"/>
        <color theme="1"/>
        <rFont val="ＭＳ Ｐゴシック"/>
        <family val="3"/>
        <charset val="128"/>
        <scheme val="minor"/>
      </rPr>
      <t>（HbA1c測定専用装置の場合）</t>
    </r>
    <rPh sb="0" eb="2">
      <t>ソクテイ</t>
    </rPh>
    <rPh sb="6" eb="7">
      <t>メイ</t>
    </rPh>
    <rPh sb="14" eb="16">
      <t>ソクテイ</t>
    </rPh>
    <rPh sb="16" eb="18">
      <t>センヨウ</t>
    </rPh>
    <rPh sb="18" eb="20">
      <t>ソウチ</t>
    </rPh>
    <rPh sb="21" eb="23">
      <t>バアイ</t>
    </rPh>
    <phoneticPr fontId="1"/>
  </si>
  <si>
    <t>＜トレーサビリティ確認用＞</t>
    <rPh sb="9" eb="12">
      <t>カクニンヨウ</t>
    </rPh>
    <phoneticPr fontId="1"/>
  </si>
  <si>
    <t>IFCC　二次キャリブレーター</t>
    <rPh sb="5" eb="7">
      <t>ニジ</t>
    </rPh>
    <phoneticPr fontId="1"/>
  </si>
  <si>
    <t>その他</t>
    <rPh sb="2" eb="3">
      <t>タ</t>
    </rPh>
    <phoneticPr fontId="1"/>
  </si>
  <si>
    <t>＜校正＞</t>
    <rPh sb="1" eb="3">
      <t>コウセイ</t>
    </rPh>
    <phoneticPr fontId="1"/>
  </si>
  <si>
    <t>新規申請のためASRL#1校正を受ける</t>
    <rPh sb="0" eb="2">
      <t>シンキ</t>
    </rPh>
    <rPh sb="2" eb="4">
      <t>シンセイ</t>
    </rPh>
    <rPh sb="13" eb="15">
      <t>コウセイ</t>
    </rPh>
    <rPh sb="16" eb="17">
      <t>ウ</t>
    </rPh>
    <phoneticPr fontId="1"/>
  </si>
  <si>
    <t>更新申請であるがASRL#1校正を受ける</t>
    <rPh sb="0" eb="2">
      <t>コウシン</t>
    </rPh>
    <rPh sb="2" eb="4">
      <t>シンセイ</t>
    </rPh>
    <rPh sb="14" eb="16">
      <t>コウセイ</t>
    </rPh>
    <rPh sb="17" eb="18">
      <t>ウ</t>
    </rPh>
    <phoneticPr fontId="1"/>
  </si>
  <si>
    <t>更新申請のためASRL#1校正を受けない</t>
    <rPh sb="0" eb="2">
      <t>コウシン</t>
    </rPh>
    <rPh sb="2" eb="4">
      <t>シンセイ</t>
    </rPh>
    <rPh sb="13" eb="15">
      <t>コウセイ</t>
    </rPh>
    <rPh sb="16" eb="17">
      <t>ウ</t>
    </rPh>
    <phoneticPr fontId="1"/>
  </si>
  <si>
    <t>連絡先（FAX）（-あり）</t>
    <rPh sb="0" eb="3">
      <t>レンラクサキ</t>
    </rPh>
    <phoneticPr fontId="1"/>
  </si>
  <si>
    <t>郵便番号（-あり）</t>
    <rPh sb="0" eb="4">
      <t>ユウビンバンゴウ</t>
    </rPh>
    <phoneticPr fontId="1"/>
  </si>
  <si>
    <t>連絡先（TEL）（-あり）</t>
    <rPh sb="0" eb="3">
      <t>レンラクサキ</t>
    </rPh>
    <phoneticPr fontId="1"/>
  </si>
  <si>
    <t>試料タイプ</t>
    <rPh sb="0" eb="2">
      <t>シリョウ</t>
    </rPh>
    <phoneticPr fontId="1"/>
  </si>
  <si>
    <t>赤色の欄は必須入力、緑色の欄は任意入力です。</t>
    <rPh sb="0" eb="1">
      <t>アカ</t>
    </rPh>
    <rPh sb="1" eb="2">
      <t>イロ</t>
    </rPh>
    <rPh sb="3" eb="4">
      <t>ラン</t>
    </rPh>
    <rPh sb="5" eb="7">
      <t>ヒッス</t>
    </rPh>
    <rPh sb="7" eb="9">
      <t>ニュウリョク</t>
    </rPh>
    <rPh sb="10" eb="12">
      <t>ミドリイロ</t>
    </rPh>
    <rPh sb="13" eb="14">
      <t>ラン</t>
    </rPh>
    <rPh sb="15" eb="17">
      <t>ニンイ</t>
    </rPh>
    <rPh sb="17" eb="19">
      <t>ニュウリョク</t>
    </rPh>
    <phoneticPr fontId="1"/>
  </si>
  <si>
    <t>赤色の欄は必須入力、緑色の欄は任意入力です。</t>
    <phoneticPr fontId="1"/>
  </si>
  <si>
    <t>＜レート＞</t>
    <phoneticPr fontId="1"/>
  </si>
  <si>
    <t>※NGSP認証料は、USドルで決められております。見積書は固定レートで計算していますが、請求書のレートは過去6ヶ月平均のTTSとします。</t>
    <rPh sb="25" eb="28">
      <t>ミツモリショ</t>
    </rPh>
    <rPh sb="29" eb="31">
      <t>コテイ</t>
    </rPh>
    <rPh sb="35" eb="37">
      <t>ケイサン</t>
    </rPh>
    <rPh sb="44" eb="47">
      <t>セイキュウショ</t>
    </rPh>
    <phoneticPr fontId="1"/>
  </si>
  <si>
    <t>測定試薬名</t>
    <rPh sb="0" eb="2">
      <t>ソクテイ</t>
    </rPh>
    <rPh sb="2" eb="4">
      <t>シヤク</t>
    </rPh>
    <rPh sb="4" eb="5">
      <t>メイ</t>
    </rPh>
    <phoneticPr fontId="1"/>
  </si>
  <si>
    <t>測定装置名</t>
    <rPh sb="0" eb="2">
      <t>ソクテイ</t>
    </rPh>
    <rPh sb="2" eb="4">
      <t>ソウチ</t>
    </rPh>
    <rPh sb="4" eb="5">
      <t>メイ</t>
    </rPh>
    <phoneticPr fontId="1"/>
  </si>
  <si>
    <t>測定方法</t>
    <rPh sb="0" eb="2">
      <t>ソクテイ</t>
    </rPh>
    <rPh sb="2" eb="4">
      <t>ホウホウ</t>
    </rPh>
    <phoneticPr fontId="1"/>
  </si>
  <si>
    <t>トレーサビリティ確認用一時キャリブレーター（NGSP値）</t>
    <rPh sb="8" eb="11">
      <t>カクニンヨウ</t>
    </rPh>
    <rPh sb="11" eb="13">
      <t>イチジ</t>
    </rPh>
    <rPh sb="26" eb="27">
      <t>チ</t>
    </rPh>
    <phoneticPr fontId="1"/>
  </si>
  <si>
    <t>校正を受ける場合は下記注文書に必要数を記入してください。B、Cを申込できるのは、理由を記載し、了承された場合のみとなります。</t>
    <rPh sb="0" eb="2">
      <t>コウセイ</t>
    </rPh>
    <rPh sb="3" eb="4">
      <t>ウ</t>
    </rPh>
    <rPh sb="6" eb="8">
      <t>バアイ</t>
    </rPh>
    <rPh sb="9" eb="11">
      <t>カキ</t>
    </rPh>
    <rPh sb="11" eb="14">
      <t>チュウモンショ</t>
    </rPh>
    <rPh sb="15" eb="18">
      <t>ヒツヨウスウ</t>
    </rPh>
    <rPh sb="19" eb="21">
      <t>キニュウ</t>
    </rPh>
    <phoneticPr fontId="1"/>
  </si>
  <si>
    <t>本フォームの使用方法について</t>
    <rPh sb="0" eb="1">
      <t>ホン</t>
    </rPh>
    <rPh sb="6" eb="8">
      <t>シヨウ</t>
    </rPh>
    <rPh sb="8" eb="10">
      <t>ホウホウ</t>
    </rPh>
    <phoneticPr fontId="1"/>
  </si>
  <si>
    <t>・赤色の欄は必須入力、緑色の欄は任意入力です。</t>
    <phoneticPr fontId="1"/>
  </si>
  <si>
    <t>・一部のセルは入力ではなく選択式になっていますので、該当するものを選択してください。</t>
    <rPh sb="1" eb="3">
      <t>イチブ</t>
    </rPh>
    <rPh sb="7" eb="9">
      <t>ニュウリョク</t>
    </rPh>
    <rPh sb="13" eb="15">
      <t>センタク</t>
    </rPh>
    <rPh sb="15" eb="16">
      <t>シキ</t>
    </rPh>
    <rPh sb="26" eb="28">
      <t>ガイトウ</t>
    </rPh>
    <rPh sb="33" eb="35">
      <t>センタク</t>
    </rPh>
    <phoneticPr fontId="1"/>
  </si>
  <si>
    <t>　その他を選択した場合は、その他欄に詳細をご入力ください。</t>
    <rPh sb="3" eb="4">
      <t>タ</t>
    </rPh>
    <rPh sb="5" eb="7">
      <t>センタク</t>
    </rPh>
    <rPh sb="9" eb="11">
      <t>バアイ</t>
    </rPh>
    <rPh sb="15" eb="16">
      <t>タ</t>
    </rPh>
    <rPh sb="16" eb="17">
      <t>ラン</t>
    </rPh>
    <rPh sb="18" eb="20">
      <t>ショウサイ</t>
    </rPh>
    <rPh sb="22" eb="24">
      <t>ニュウリョク</t>
    </rPh>
    <phoneticPr fontId="1"/>
  </si>
  <si>
    <t>入力に際してのお願い</t>
    <rPh sb="0" eb="2">
      <t>ニュウリョク</t>
    </rPh>
    <rPh sb="3" eb="4">
      <t>サイ</t>
    </rPh>
    <rPh sb="8" eb="9">
      <t>ネガ</t>
    </rPh>
    <phoneticPr fontId="1"/>
  </si>
  <si>
    <t>・本フォームはNGSP認証申請の必要な情報を入力すると、御見積書を表示するものです。</t>
    <rPh sb="1" eb="2">
      <t>ホン</t>
    </rPh>
    <rPh sb="11" eb="13">
      <t>ニンショウ</t>
    </rPh>
    <rPh sb="13" eb="15">
      <t>シンセイ</t>
    </rPh>
    <rPh sb="16" eb="18">
      <t>ヒツヨウ</t>
    </rPh>
    <rPh sb="19" eb="21">
      <t>ジョウホウ</t>
    </rPh>
    <rPh sb="22" eb="24">
      <t>ニュウリョク</t>
    </rPh>
    <rPh sb="28" eb="29">
      <t>オ</t>
    </rPh>
    <rPh sb="29" eb="32">
      <t>ミツモリショ</t>
    </rPh>
    <rPh sb="33" eb="35">
      <t>ヒョウジ</t>
    </rPh>
    <phoneticPr fontId="1"/>
  </si>
  <si>
    <t>・①～③のシートを順番に必要な情報を入力し、④御見積書シートを開くと見積りが表示されます。</t>
    <rPh sb="9" eb="11">
      <t>ジュンバン</t>
    </rPh>
    <rPh sb="12" eb="14">
      <t>ヒツヨウ</t>
    </rPh>
    <rPh sb="15" eb="17">
      <t>ジョウホウ</t>
    </rPh>
    <rPh sb="18" eb="20">
      <t>ニュウリョク</t>
    </rPh>
    <rPh sb="23" eb="27">
      <t>オミツモリショ</t>
    </rPh>
    <rPh sb="31" eb="32">
      <t>ヒラ</t>
    </rPh>
    <rPh sb="34" eb="36">
      <t>ミツモ</t>
    </rPh>
    <rPh sb="38" eb="40">
      <t>ヒョウジ</t>
    </rPh>
    <phoneticPr fontId="1"/>
  </si>
  <si>
    <t>申請年月日（西暦）</t>
    <rPh sb="0" eb="2">
      <t>シンセイ</t>
    </rPh>
    <rPh sb="2" eb="5">
      <t>ネンガッピ</t>
    </rPh>
    <rPh sb="6" eb="8">
      <t>セイレキ</t>
    </rPh>
    <phoneticPr fontId="1"/>
  </si>
  <si>
    <t>認証を受けたい数だけNo1から順に入力してください。測定試薬名の入力数を一番下で申請認証数としてカウントしていますので、合っているかご確認ください。赤色の欄は必須入力、緑色の欄は任意入力です。</t>
    <rPh sb="0" eb="2">
      <t>ニンショウ</t>
    </rPh>
    <rPh sb="3" eb="4">
      <t>ウ</t>
    </rPh>
    <rPh sb="7" eb="8">
      <t>カズ</t>
    </rPh>
    <rPh sb="15" eb="16">
      <t>ジュン</t>
    </rPh>
    <rPh sb="17" eb="19">
      <t>ニュウリョク</t>
    </rPh>
    <rPh sb="26" eb="28">
      <t>ソクテイ</t>
    </rPh>
    <rPh sb="28" eb="30">
      <t>シヤク</t>
    </rPh>
    <rPh sb="30" eb="31">
      <t>メイ</t>
    </rPh>
    <rPh sb="32" eb="34">
      <t>ニュウリョク</t>
    </rPh>
    <rPh sb="34" eb="35">
      <t>スウ</t>
    </rPh>
    <rPh sb="36" eb="38">
      <t>イチバン</t>
    </rPh>
    <rPh sb="38" eb="39">
      <t>シタ</t>
    </rPh>
    <rPh sb="60" eb="61">
      <t>ア</t>
    </rPh>
    <rPh sb="67" eb="69">
      <t>カクニン</t>
    </rPh>
    <phoneticPr fontId="1"/>
  </si>
  <si>
    <t>入力例</t>
    <rPh sb="0" eb="2">
      <t>ニュウリョク</t>
    </rPh>
    <rPh sb="2" eb="3">
      <t>レイ</t>
    </rPh>
    <phoneticPr fontId="1"/>
  </si>
  <si>
    <t>HbA1c　○○</t>
    <phoneticPr fontId="1"/>
  </si>
  <si>
    <t>HITACHI　○○</t>
    <phoneticPr fontId="1"/>
  </si>
  <si>
    <t>○○</t>
    <phoneticPr fontId="1"/>
  </si>
  <si>
    <t>HbA1c Calibrator</t>
    <phoneticPr fontId="1"/>
  </si>
  <si>
    <t>J62W19P</t>
    <phoneticPr fontId="1"/>
  </si>
  <si>
    <t>4.8%,7.9%,12.5%,16.9%</t>
    <phoneticPr fontId="1"/>
  </si>
  <si>
    <t>酵素法(POCT)</t>
    <rPh sb="0" eb="2">
      <t>コウソ</t>
    </rPh>
    <rPh sb="2" eb="3">
      <t>ホウ</t>
    </rPh>
    <phoneticPr fontId="1"/>
  </si>
  <si>
    <t>□□□</t>
    <phoneticPr fontId="1"/>
  </si>
  <si>
    <t>自社キャリブレーターの情報</t>
    <rPh sb="0" eb="2">
      <t>ジシャ</t>
    </rPh>
    <rPh sb="11" eb="13">
      <t>ジョウホウ</t>
    </rPh>
    <phoneticPr fontId="1"/>
  </si>
  <si>
    <t>表示値（NGSP値、例：6.0%）</t>
    <rPh sb="0" eb="2">
      <t>ヒョウジ</t>
    </rPh>
    <rPh sb="2" eb="3">
      <t>チ</t>
    </rPh>
    <rPh sb="8" eb="9">
      <t>チ</t>
    </rPh>
    <phoneticPr fontId="1"/>
  </si>
  <si>
    <r>
      <rPr>
        <sz val="18"/>
        <rFont val="ＭＳ Ｐゴシック"/>
        <family val="3"/>
        <charset val="128"/>
        <scheme val="minor"/>
      </rPr>
      <t>予備校正試験及び認証試験試料申込入力シート</t>
    </r>
    <rPh sb="0" eb="2">
      <t>ヨビ</t>
    </rPh>
    <rPh sb="2" eb="4">
      <t>コウセイ</t>
    </rPh>
    <rPh sb="4" eb="6">
      <t>シケン</t>
    </rPh>
    <rPh sb="6" eb="7">
      <t>オヨ</t>
    </rPh>
    <rPh sb="8" eb="10">
      <t>ニンショウ</t>
    </rPh>
    <rPh sb="10" eb="12">
      <t>シケン</t>
    </rPh>
    <rPh sb="12" eb="14">
      <t>シリョウ</t>
    </rPh>
    <rPh sb="14" eb="16">
      <t>モウシコミ</t>
    </rPh>
    <rPh sb="16" eb="18">
      <t>ニュウリョク</t>
    </rPh>
    <phoneticPr fontId="4"/>
  </si>
  <si>
    <t>（１）予備校正試験</t>
    <rPh sb="3" eb="5">
      <t>ヨビ</t>
    </rPh>
    <rPh sb="5" eb="7">
      <t>コウセイ</t>
    </rPh>
    <rPh sb="7" eb="9">
      <t>シケン</t>
    </rPh>
    <phoneticPr fontId="1"/>
  </si>
  <si>
    <t>予備校正試験試料の送付先が認証試験試料の送付先と異なる場合は下記ご記入ください。</t>
    <rPh sb="0" eb="2">
      <t>ヨビ</t>
    </rPh>
    <rPh sb="2" eb="4">
      <t>コウセイ</t>
    </rPh>
    <rPh sb="4" eb="6">
      <t>シケン</t>
    </rPh>
    <rPh sb="6" eb="8">
      <t>シリョウ</t>
    </rPh>
    <rPh sb="9" eb="11">
      <t>ソウフ</t>
    </rPh>
    <rPh sb="11" eb="12">
      <t>サキ</t>
    </rPh>
    <rPh sb="13" eb="15">
      <t>ニンショウ</t>
    </rPh>
    <rPh sb="15" eb="17">
      <t>シケン</t>
    </rPh>
    <rPh sb="17" eb="19">
      <t>シリョウ</t>
    </rPh>
    <rPh sb="20" eb="22">
      <t>ソウフ</t>
    </rPh>
    <rPh sb="22" eb="23">
      <t>サキ</t>
    </rPh>
    <rPh sb="24" eb="25">
      <t>コト</t>
    </rPh>
    <rPh sb="27" eb="29">
      <t>バアイ</t>
    </rPh>
    <rPh sb="30" eb="32">
      <t>カキ</t>
    </rPh>
    <rPh sb="33" eb="35">
      <t>キニュウ</t>
    </rPh>
    <phoneticPr fontId="4"/>
  </si>
  <si>
    <t>（２）認証試験試料</t>
    <rPh sb="3" eb="5">
      <t>ニンショウ</t>
    </rPh>
    <rPh sb="5" eb="7">
      <t>シケン</t>
    </rPh>
    <rPh sb="7" eb="9">
      <t>シリョウ</t>
    </rPh>
    <phoneticPr fontId="1"/>
  </si>
  <si>
    <t>部署名</t>
    <rPh sb="0" eb="2">
      <t>ブショ</t>
    </rPh>
    <rPh sb="2" eb="3">
      <t>メイ</t>
    </rPh>
    <phoneticPr fontId="1"/>
  </si>
  <si>
    <t>・④御見積書シートの内容をご確認いただき、よろしければEメールに本ファイルを添付して ngspdata@reccs.net　にご送付ください。</t>
    <rPh sb="2" eb="5">
      <t>オミツモリ</t>
    </rPh>
    <rPh sb="5" eb="6">
      <t>ショ</t>
    </rPh>
    <rPh sb="10" eb="12">
      <t>ナイヨウ</t>
    </rPh>
    <rPh sb="14" eb="16">
      <t>カクニン</t>
    </rPh>
    <rPh sb="32" eb="33">
      <t>ホン</t>
    </rPh>
    <rPh sb="38" eb="40">
      <t>テンプ</t>
    </rPh>
    <rPh sb="64" eb="66">
      <t>ソウフ</t>
    </rPh>
    <phoneticPr fontId="1"/>
  </si>
  <si>
    <t>・本フォームはExcelの機能で作成しており、入力チェックはあくまで簡易なものですので、入力の際にはご留意ください。</t>
    <rPh sb="1" eb="2">
      <t>ホン</t>
    </rPh>
    <rPh sb="13" eb="15">
      <t>キノウ</t>
    </rPh>
    <rPh sb="16" eb="18">
      <t>サクセイ</t>
    </rPh>
    <rPh sb="23" eb="25">
      <t>ニュウリョク</t>
    </rPh>
    <rPh sb="34" eb="36">
      <t>カンイ</t>
    </rPh>
    <rPh sb="44" eb="46">
      <t>ニュウリョク</t>
    </rPh>
    <rPh sb="47" eb="48">
      <t>サイ</t>
    </rPh>
    <rPh sb="51" eb="53">
      <t>リュウイ</t>
    </rPh>
    <phoneticPr fontId="1"/>
  </si>
  <si>
    <t>＜申請者情報（見積書等の表示に使用します）＞</t>
    <rPh sb="1" eb="4">
      <t>シンセイシャ</t>
    </rPh>
    <rPh sb="4" eb="6">
      <t>ジョウホウ</t>
    </rPh>
    <rPh sb="7" eb="10">
      <t>ミツモリショ</t>
    </rPh>
    <rPh sb="10" eb="11">
      <t>トウ</t>
    </rPh>
    <rPh sb="12" eb="14">
      <t>ヒョウジ</t>
    </rPh>
    <rPh sb="15" eb="17">
      <t>シヨウ</t>
    </rPh>
    <phoneticPr fontId="1"/>
  </si>
  <si>
    <t>校正（いずれか選択してください）</t>
    <rPh sb="0" eb="2">
      <t>コウセイ</t>
    </rPh>
    <rPh sb="7" eb="9">
      <t>センタク</t>
    </rPh>
    <phoneticPr fontId="1"/>
  </si>
  <si>
    <t>会社名</t>
    <rPh sb="0" eb="3">
      <t>カイシャメイメイ</t>
    </rPh>
    <phoneticPr fontId="1"/>
  </si>
  <si>
    <t>送料</t>
    <rPh sb="0" eb="2">
      <t>ソウリョウ</t>
    </rPh>
    <phoneticPr fontId="1"/>
  </si>
  <si>
    <t>＜請求先情報（申請者と異なる場合にご記入ください＞</t>
    <rPh sb="1" eb="3">
      <t>セイキュウ</t>
    </rPh>
    <rPh sb="3" eb="4">
      <t>サキ</t>
    </rPh>
    <rPh sb="4" eb="6">
      <t>ジョウホウ</t>
    </rPh>
    <rPh sb="7" eb="10">
      <t>シンセイシャ</t>
    </rPh>
    <rPh sb="11" eb="12">
      <t>コト</t>
    </rPh>
    <rPh sb="14" eb="16">
      <t>バアイ</t>
    </rPh>
    <rPh sb="18" eb="20">
      <t>キニュウ</t>
    </rPh>
    <phoneticPr fontId="1"/>
  </si>
  <si>
    <t>　・増量は廃止しました。</t>
    <rPh sb="2" eb="4">
      <t>ゾウリョウ</t>
    </rPh>
    <rPh sb="5" eb="7">
      <t>ハイシ</t>
    </rPh>
    <phoneticPr fontId="1"/>
  </si>
  <si>
    <t>認証を受ける数だけセット数をご記入ください。</t>
    <rPh sb="0" eb="2">
      <t>ニンショウ</t>
    </rPh>
    <rPh sb="3" eb="4">
      <t>ウ</t>
    </rPh>
    <rPh sb="6" eb="7">
      <t>カズ</t>
    </rPh>
    <rPh sb="12" eb="13">
      <t>スウ</t>
    </rPh>
    <rPh sb="15" eb="17">
      <t>キニュウ</t>
    </rPh>
    <phoneticPr fontId="1"/>
  </si>
  <si>
    <t>認証試験試料セットお値引</t>
    <rPh sb="0" eb="2">
      <t>ニンショウ</t>
    </rPh>
    <rPh sb="2" eb="4">
      <t>シケン</t>
    </rPh>
    <rPh sb="4" eb="6">
      <t>シリョウ</t>
    </rPh>
    <rPh sb="10" eb="12">
      <t>ネビキ</t>
    </rPh>
    <phoneticPr fontId="1"/>
  </si>
  <si>
    <t>※2019年9月認証申請受付分から以下に変更しております。</t>
    <rPh sb="5" eb="6">
      <t>ネン</t>
    </rPh>
    <rPh sb="7" eb="8">
      <t>ガツ</t>
    </rPh>
    <rPh sb="8" eb="10">
      <t>ニンショウ</t>
    </rPh>
    <rPh sb="10" eb="12">
      <t>シンセイ</t>
    </rPh>
    <rPh sb="12" eb="14">
      <t>ウケツケ</t>
    </rPh>
    <rPh sb="14" eb="15">
      <t>ブン</t>
    </rPh>
    <rPh sb="17" eb="19">
      <t>イカ</t>
    </rPh>
    <rPh sb="20" eb="22">
      <t>ヘンコウ</t>
    </rPh>
    <phoneticPr fontId="1"/>
  </si>
  <si>
    <t>　・「各セットとも試薬や装置関係なく、5セット以上注文の場合に、5セットごとに20%引き（1セット無償）」となります。</t>
    <rPh sb="3" eb="4">
      <t>カク</t>
    </rPh>
    <phoneticPr fontId="1"/>
  </si>
  <si>
    <t>　　そのため、認証を複数申請する場合は、必要合計セット数を記入していただくと割引になる場合があります。</t>
    <rPh sb="7" eb="9">
      <t>ニンショウ</t>
    </rPh>
    <rPh sb="38" eb="40">
      <t>ワリビキ</t>
    </rPh>
    <rPh sb="43" eb="45">
      <t>バアイ</t>
    </rPh>
    <phoneticPr fontId="1"/>
  </si>
  <si>
    <t>試料の送付回数分の送料を計上しております。</t>
    <rPh sb="0" eb="2">
      <t>シリョウ</t>
    </rPh>
    <rPh sb="3" eb="5">
      <t>ソウフ</t>
    </rPh>
    <rPh sb="5" eb="7">
      <t>カイスウ</t>
    </rPh>
    <rPh sb="7" eb="8">
      <t>ブン</t>
    </rPh>
    <rPh sb="9" eb="11">
      <t>ソウリョウ</t>
    </rPh>
    <rPh sb="12" eb="14">
      <t>ケイジョウ</t>
    </rPh>
    <phoneticPr fontId="1"/>
  </si>
  <si>
    <t>JCCRM 411</t>
    <phoneticPr fontId="1"/>
  </si>
  <si>
    <t>　　　　　　　 A （原則）</t>
    <phoneticPr fontId="1"/>
  </si>
  <si>
    <t>＜NGSP認証予備校正試験試料注文書＞</t>
    <phoneticPr fontId="1"/>
  </si>
  <si>
    <t>予備校正試験試料</t>
    <rPh sb="4" eb="6">
      <t>シケン</t>
    </rPh>
    <phoneticPr fontId="1"/>
  </si>
  <si>
    <t>予備校正試験試料到着希望日※</t>
    <rPh sb="0" eb="6">
      <t>ヨビコウセイシケン</t>
    </rPh>
    <rPh sb="6" eb="8">
      <t>シリョウ</t>
    </rPh>
    <rPh sb="8" eb="10">
      <t>トウチャク</t>
    </rPh>
    <rPh sb="10" eb="13">
      <t>キボウビ</t>
    </rPh>
    <phoneticPr fontId="1"/>
  </si>
  <si>
    <t>血球画分凍結品　0.05mL　10種類　各1本
◎血球を凍結したもの（血漿を含まない）
（総Hb濃度　約30g/dL）
HbA1c(NGSP)として5～11％</t>
    <phoneticPr fontId="1"/>
  </si>
  <si>
    <t>血球凍結品　0.1mL　10種類　各１本
◎全血から血漿を除き、生理食塩水で置換して凍結したもの
（血球＋生理食塩水、総Hb濃度12～15g/dL）
HbA1c(NGSP)として5～11％</t>
    <phoneticPr fontId="1"/>
  </si>
  <si>
    <t>全血凍結品　0.1mL　10種類　各1本
◎全血を凍結したもの
（血球+血漿、総Hb濃度 12～15g/dL）
HbA1c(NGSP)として5～11％</t>
    <phoneticPr fontId="1"/>
  </si>
  <si>
    <t>血球凍結品　0.1mL　40種類　各１本
（血球＋生理食塩水、総Hb濃度10～15g/dL）</t>
    <phoneticPr fontId="1"/>
  </si>
  <si>
    <t>血球画分凍結品　0.05mL　40種類　各１本
（総Hb濃度　約30g/dL）</t>
    <phoneticPr fontId="1"/>
  </si>
  <si>
    <t>全血凍結品　0.1mL　40種類　各１本
（血球+血漿、総Hb濃度 10～15g/dL）</t>
    <phoneticPr fontId="1"/>
  </si>
  <si>
    <t>NGSP認証予備校正試験試料Aタイプ
(10種類0.1mL各１本)</t>
    <phoneticPr fontId="1"/>
  </si>
  <si>
    <t>NGSP認証予備校正試験試料Bタイプ
(10種類0.05mL各１本)</t>
    <phoneticPr fontId="1"/>
  </si>
  <si>
    <t>NGSP認証予備校正試験試料Cタイプ
(10種類0.1mL各１本)</t>
    <phoneticPr fontId="1"/>
  </si>
  <si>
    <t>NGSP認証試験　試験試料Aタイプ　
（40種類0.1mL各１本）</t>
    <phoneticPr fontId="1"/>
  </si>
  <si>
    <t>NGSP認証試験　試験試料Bタイプ　
（40種類0.05mL各１本）</t>
    <phoneticPr fontId="1"/>
  </si>
  <si>
    <t>NGSP認証試験　試験試料Cタイプ　
（40種類0.1mL各１本）</t>
    <phoneticPr fontId="1"/>
  </si>
  <si>
    <t>〒225-0024</t>
    <phoneticPr fontId="8"/>
  </si>
  <si>
    <t>神奈川県横浜市青葉区市ケ尾町1050-35</t>
    <rPh sb="4" eb="10">
      <t>ヨコハマシアオバク</t>
    </rPh>
    <rPh sb="10" eb="14">
      <t>イチガオチョウ</t>
    </rPh>
    <phoneticPr fontId="8"/>
  </si>
  <si>
    <t>予備校正試験試料到着予定日：</t>
    <rPh sb="0" eb="6">
      <t>ヨビコウセイシケン</t>
    </rPh>
    <rPh sb="6" eb="8">
      <t>シリョウ</t>
    </rPh>
    <rPh sb="8" eb="10">
      <t>トウチャク</t>
    </rPh>
    <rPh sb="10" eb="13">
      <t>ヨテイビ</t>
    </rPh>
    <phoneticPr fontId="8"/>
  </si>
  <si>
    <t>認証試験試料到着希望日※</t>
    <rPh sb="0" eb="2">
      <t>ニンショウ</t>
    </rPh>
    <rPh sb="2" eb="4">
      <t>シケン</t>
    </rPh>
    <rPh sb="4" eb="6">
      <t>シリョウ</t>
    </rPh>
    <rPh sb="6" eb="8">
      <t>トウチャク</t>
    </rPh>
    <rPh sb="8" eb="11">
      <t>キボウビ</t>
    </rPh>
    <phoneticPr fontId="1"/>
  </si>
  <si>
    <t>認証試験試料到着予定日：</t>
    <rPh sb="0" eb="2">
      <t>ニンショウ</t>
    </rPh>
    <rPh sb="2" eb="4">
      <t>シケン</t>
    </rPh>
    <rPh sb="4" eb="6">
      <t>シリョウ</t>
    </rPh>
    <rPh sb="6" eb="8">
      <t>トウチャク</t>
    </rPh>
    <rPh sb="8" eb="11">
      <t>ヨテイビ</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</si>
</sst>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quot;¥&quot;\-#,##0"/>
    <numFmt numFmtId="6" formatCode="&quot;¥&quot;#,##0;[Red]&quot;¥&quot;\-#,##0"/>
    <numFmt numFmtId="176" formatCode="&quot;¥&quot;#,##0_);[Red]\(&quot;¥&quot;#,##0\)"/>
    <numFmt numFmtId="177" formatCode="0&quot;セット&quot;"/>
    <numFmt numFmtId="178" formatCode="0_ "/>
    <numFmt numFmtId="179" formatCode="#,##0_ "/>
    <numFmt numFmtId="180" formatCode="\$#,##0.00;\-\$#,##0.00"/>
    <numFmt numFmtId="181" formatCode="@\ &quot;様&quot;"/>
    <numFmt numFmtId="182" formatCode="yyyy/m/d;@"/>
    <numFmt numFmtId="183" formatCode="#,##0;&quot;△ &quot;#,##0"/>
  </numFmts>
  <fonts count="38" x14ac:knownFonts="1">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1"/>
      <name val="ＭＳ Ｐゴシック"/>
      <family val="3"/>
      <charset val="128"/>
    </font>
    <font>
      <sz val="11"/>
      <color indexed="8"/>
      <name val="ＭＳ Ｐゴシック"/>
      <family val="3"/>
      <charset val="128"/>
    </font>
    <font>
      <sz val="12"/>
      <color indexed="8"/>
      <name val="ＭＳ Ｐゴシック"/>
      <family val="3"/>
      <charset val="128"/>
    </font>
    <font>
      <sz val="16"/>
      <color indexed="10"/>
      <name val="ＭＳ Ｐ明朝"/>
      <family val="1"/>
      <charset val="128"/>
    </font>
    <font>
      <b/>
      <sz val="22"/>
      <color indexed="8"/>
      <name val="ＭＳ Ｐ明朝"/>
      <family val="1"/>
      <charset val="128"/>
    </font>
    <font>
      <sz val="6"/>
      <name val="ＭＳ Ｐゴシック"/>
      <family val="3"/>
      <charset val="128"/>
    </font>
    <font>
      <b/>
      <sz val="24"/>
      <color indexed="8"/>
      <name val="ＭＳ Ｐ明朝"/>
      <family val="1"/>
      <charset val="128"/>
    </font>
    <font>
      <b/>
      <u/>
      <sz val="16"/>
      <color indexed="8"/>
      <name val="ＭＳ Ｐ明朝"/>
      <family val="1"/>
      <charset val="128"/>
    </font>
    <font>
      <u/>
      <sz val="11"/>
      <color indexed="8"/>
      <name val="ＭＳ Ｐ明朝"/>
      <family val="1"/>
      <charset val="128"/>
    </font>
    <font>
      <sz val="11"/>
      <color indexed="8"/>
      <name val="ＭＳ Ｐ明朝"/>
      <family val="1"/>
      <charset val="128"/>
    </font>
    <font>
      <sz val="14"/>
      <color indexed="8"/>
      <name val="ＭＳ Ｐ明朝"/>
      <family val="1"/>
      <charset val="128"/>
    </font>
    <font>
      <b/>
      <u/>
      <sz val="14"/>
      <color indexed="8"/>
      <name val="ＭＳ Ｐ明朝"/>
      <family val="1"/>
      <charset val="128"/>
    </font>
    <font>
      <sz val="16"/>
      <color indexed="8"/>
      <name val="ＭＳ Ｐ明朝"/>
      <family val="1"/>
      <charset val="128"/>
    </font>
    <font>
      <b/>
      <sz val="14"/>
      <color indexed="8"/>
      <name val="ＭＳ Ｐゴシック"/>
      <family val="3"/>
      <charset val="128"/>
    </font>
    <font>
      <sz val="13"/>
      <color indexed="8"/>
      <name val="ＭＳ Ｐ明朝"/>
      <family val="1"/>
      <charset val="128"/>
    </font>
    <font>
      <u/>
      <sz val="8.25"/>
      <color indexed="12"/>
      <name val="ＭＳ Ｐゴシック"/>
      <family val="3"/>
      <charset val="128"/>
    </font>
    <font>
      <sz val="12"/>
      <color indexed="8"/>
      <name val="ＭＳ Ｐ明朝"/>
      <family val="1"/>
      <charset val="128"/>
    </font>
    <font>
      <u/>
      <sz val="14"/>
      <color indexed="8"/>
      <name val="ＭＳ Ｐ明朝"/>
      <family val="1"/>
      <charset val="128"/>
    </font>
    <font>
      <b/>
      <sz val="13"/>
      <color indexed="8"/>
      <name val="ＭＳ Ｐ明朝"/>
      <family val="1"/>
      <charset val="128"/>
    </font>
    <font>
      <b/>
      <sz val="16"/>
      <color indexed="8"/>
      <name val="ＭＳ Ｐ明朝"/>
      <family val="1"/>
      <charset val="128"/>
    </font>
    <font>
      <sz val="12"/>
      <name val="ＭＳ Ｐ明朝"/>
      <family val="1"/>
      <charset val="128"/>
    </font>
    <font>
      <sz val="11"/>
      <name val="ＭＳ Ｐ明朝"/>
      <family val="1"/>
      <charset val="128"/>
    </font>
    <font>
      <u/>
      <sz val="16"/>
      <color indexed="8"/>
      <name val="ＭＳ Ｐ明朝"/>
      <family val="1"/>
      <charset val="128"/>
    </font>
    <font>
      <b/>
      <sz val="14"/>
      <color indexed="8"/>
      <name val="ＭＳ Ｐ明朝"/>
      <family val="1"/>
      <charset val="128"/>
    </font>
    <font>
      <sz val="14"/>
      <color indexed="8"/>
      <name val="ＭＳ Ｐゴシック"/>
      <family val="3"/>
      <charset val="128"/>
    </font>
    <font>
      <sz val="11"/>
      <color rgb="FFFF0000"/>
      <name val="ＭＳ Ｐゴシック"/>
      <family val="2"/>
      <charset val="128"/>
      <scheme val="minor"/>
    </font>
    <font>
      <sz val="8"/>
      <color theme="1"/>
      <name val="ＭＳ Ｐゴシック"/>
      <family val="3"/>
      <charset val="128"/>
      <scheme val="minor"/>
    </font>
    <font>
      <sz val="8"/>
      <color theme="1"/>
      <name val="ＭＳ Ｐゴシック"/>
      <family val="2"/>
      <charset val="128"/>
      <scheme val="minor"/>
    </font>
    <font>
      <b/>
      <sz val="11"/>
      <color theme="1"/>
      <name val="ＭＳ Ｐゴシック"/>
      <family val="3"/>
      <charset val="128"/>
      <scheme val="minor"/>
    </font>
    <font>
      <sz val="8"/>
      <color rgb="FFFF0000"/>
      <name val="ＭＳ Ｐゴシック"/>
      <family val="2"/>
      <charset val="128"/>
      <scheme val="minor"/>
    </font>
    <font>
      <sz val="11"/>
      <name val="ＭＳ Ｐゴシック"/>
      <family val="2"/>
      <charset val="128"/>
      <scheme val="minor"/>
    </font>
    <font>
      <sz val="11"/>
      <name val="ＭＳ Ｐゴシック"/>
      <family val="3"/>
      <charset val="128"/>
      <scheme val="minor"/>
    </font>
    <font>
      <sz val="18"/>
      <name val="ＭＳ Ｐゴシック"/>
      <family val="2"/>
      <charset val="128"/>
      <scheme val="minor"/>
    </font>
    <font>
      <sz val="18"/>
      <name val="ＭＳ Ｐゴシック"/>
      <family val="3"/>
      <charset val="128"/>
      <scheme val="minor"/>
    </font>
    <font>
      <sz val="12"/>
      <color rgb="FFFF000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diagonalUp="1">
      <left style="thick">
        <color indexed="64"/>
      </left>
      <right style="thin">
        <color indexed="64"/>
      </right>
      <top style="thin">
        <color indexed="64"/>
      </top>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double">
        <color indexed="64"/>
      </top>
      <bottom style="double">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4">
    <xf numFmtId="0" fontId="0" fillId="0" borderId="0">
      <alignment vertical="center"/>
    </xf>
    <xf numFmtId="0" fontId="3" fillId="0" borderId="0"/>
    <xf numFmtId="0" fontId="18" fillId="0" borderId="0" applyNumberFormat="0" applyFill="0" applyBorder="0" applyAlignment="0" applyProtection="0">
      <alignment vertical="top"/>
      <protection locked="0"/>
    </xf>
    <xf numFmtId="38" fontId="3" fillId="0" borderId="0" applyFont="0" applyFill="0" applyBorder="0" applyAlignment="0" applyProtection="0"/>
  </cellStyleXfs>
  <cellXfs count="107">
    <xf numFmtId="0" fontId="0" fillId="0" borderId="0" xfId="0">
      <alignment vertical="center"/>
    </xf>
    <xf numFmtId="0" fontId="2" fillId="0" borderId="0" xfId="0" applyFont="1">
      <alignment vertical="center"/>
    </xf>
    <xf numFmtId="0" fontId="0" fillId="0" borderId="1" xfId="0" applyBorder="1">
      <alignment vertical="center"/>
    </xf>
    <xf numFmtId="0" fontId="0" fillId="2" borderId="1" xfId="0" applyFill="1" applyBorder="1" applyAlignment="1">
      <alignment horizontal="center" vertical="center" wrapText="1"/>
    </xf>
    <xf numFmtId="6" fontId="0" fillId="0" borderId="0" xfId="0" applyNumberFormat="1">
      <alignment vertical="center"/>
    </xf>
    <xf numFmtId="0" fontId="4" fillId="0" borderId="0" xfId="1" applyFont="1"/>
    <xf numFmtId="58" fontId="6" fillId="0" borderId="0" xfId="1" applyNumberFormat="1" applyFont="1" applyAlignment="1">
      <alignment horizontal="right"/>
    </xf>
    <xf numFmtId="14" fontId="9" fillId="0" borderId="0" xfId="1" applyNumberFormat="1" applyFont="1" applyAlignment="1">
      <alignment horizontal="center"/>
    </xf>
    <xf numFmtId="0" fontId="9" fillId="0" borderId="0" xfId="1" applyFont="1" applyAlignment="1">
      <alignment horizontal="center"/>
    </xf>
    <xf numFmtId="0" fontId="11" fillId="0" borderId="0" xfId="1" applyFont="1"/>
    <xf numFmtId="0" fontId="12" fillId="0" borderId="0" xfId="1" applyFont="1"/>
    <xf numFmtId="0" fontId="4" fillId="0" borderId="0" xfId="1" applyFont="1" applyAlignment="1">
      <alignment horizontal="right" vertical="center"/>
    </xf>
    <xf numFmtId="0" fontId="13" fillId="0" borderId="0" xfId="1" applyFont="1"/>
    <xf numFmtId="0" fontId="14" fillId="0" borderId="0" xfId="1" applyFont="1"/>
    <xf numFmtId="0" fontId="15" fillId="0" borderId="0" xfId="1" applyFont="1"/>
    <xf numFmtId="0" fontId="5" fillId="0" borderId="0" xfId="1" applyFont="1" applyAlignment="1">
      <alignment horizontal="left"/>
    </xf>
    <xf numFmtId="0" fontId="16" fillId="0" borderId="0" xfId="1" applyFont="1" applyAlignment="1">
      <alignment horizontal="left"/>
    </xf>
    <xf numFmtId="0" fontId="13" fillId="0" borderId="0" xfId="1" applyFont="1" applyAlignment="1">
      <alignment horizontal="right"/>
    </xf>
    <xf numFmtId="0" fontId="4" fillId="0" borderId="0" xfId="1" applyFont="1" applyAlignment="1">
      <alignment horizontal="left"/>
    </xf>
    <xf numFmtId="0" fontId="19" fillId="0" borderId="0" xfId="1" applyFont="1" applyAlignment="1">
      <alignment horizontal="left"/>
    </xf>
    <xf numFmtId="0" fontId="13" fillId="0" borderId="0" xfId="1" applyFont="1" applyAlignment="1">
      <alignment horizontal="left"/>
    </xf>
    <xf numFmtId="0" fontId="20" fillId="0" borderId="0" xfId="1" applyFont="1"/>
    <xf numFmtId="0" fontId="21" fillId="0" borderId="4" xfId="1" applyFont="1" applyBorder="1" applyAlignment="1">
      <alignment horizontal="center" vertical="center"/>
    </xf>
    <xf numFmtId="0" fontId="22" fillId="0" borderId="7" xfId="1" applyFont="1" applyBorder="1" applyAlignment="1">
      <alignment horizontal="center" vertical="center"/>
    </xf>
    <xf numFmtId="176" fontId="21" fillId="0" borderId="0" xfId="1" applyNumberFormat="1" applyFont="1" applyAlignment="1">
      <alignment horizontal="center" vertical="center"/>
    </xf>
    <xf numFmtId="0" fontId="19" fillId="0" borderId="10" xfId="1" applyFont="1" applyBorder="1" applyAlignment="1">
      <alignment horizontal="right" vertical="center"/>
    </xf>
    <xf numFmtId="0" fontId="19" fillId="0" borderId="0" xfId="1" applyFont="1" applyAlignment="1">
      <alignment horizontal="right" vertical="center"/>
    </xf>
    <xf numFmtId="0" fontId="21" fillId="0" borderId="11" xfId="1" applyFont="1" applyBorder="1" applyAlignment="1">
      <alignment horizontal="center" vertical="center"/>
    </xf>
    <xf numFmtId="0" fontId="21" fillId="0" borderId="12" xfId="1" applyFont="1" applyBorder="1" applyAlignment="1">
      <alignment horizontal="center" vertical="center"/>
    </xf>
    <xf numFmtId="176" fontId="21" fillId="0" borderId="12" xfId="1" applyNumberFormat="1" applyFont="1" applyBorder="1" applyAlignment="1">
      <alignment horizontal="center" vertical="center"/>
    </xf>
    <xf numFmtId="177" fontId="17" fillId="0" borderId="14" xfId="1" applyNumberFormat="1" applyFont="1" applyBorder="1" applyAlignment="1">
      <alignment horizontal="center" vertical="center" wrapText="1"/>
    </xf>
    <xf numFmtId="178" fontId="17" fillId="0" borderId="15" xfId="1" applyNumberFormat="1" applyFont="1" applyBorder="1" applyAlignment="1">
      <alignment horizontal="center" vertical="center" wrapText="1"/>
    </xf>
    <xf numFmtId="179" fontId="17" fillId="0" borderId="15" xfId="1" applyNumberFormat="1" applyFont="1" applyBorder="1" applyAlignment="1">
      <alignment horizontal="right" vertical="center" wrapText="1"/>
    </xf>
    <xf numFmtId="38" fontId="17" fillId="0" borderId="1" xfId="3" applyFont="1" applyBorder="1" applyAlignment="1">
      <alignment horizontal="right" vertical="center"/>
    </xf>
    <xf numFmtId="5" fontId="17" fillId="0" borderId="17" xfId="3" applyNumberFormat="1" applyFont="1" applyBorder="1" applyAlignment="1">
      <alignment horizontal="right" vertical="center"/>
    </xf>
    <xf numFmtId="0" fontId="13" fillId="0" borderId="0" xfId="1" applyFont="1" applyAlignment="1">
      <alignment horizontal="center"/>
    </xf>
    <xf numFmtId="38" fontId="20" fillId="0" borderId="0" xfId="1" applyNumberFormat="1" applyFont="1"/>
    <xf numFmtId="38" fontId="13" fillId="0" borderId="0" xfId="1" applyNumberFormat="1" applyFont="1"/>
    <xf numFmtId="0" fontId="25" fillId="0" borderId="0" xfId="1" applyFont="1"/>
    <xf numFmtId="0" fontId="19" fillId="0" borderId="0" xfId="1" applyFont="1"/>
    <xf numFmtId="0" fontId="5" fillId="0" borderId="0" xfId="1" applyFont="1"/>
    <xf numFmtId="0" fontId="26" fillId="0" borderId="0" xfId="1" applyFont="1" applyAlignment="1">
      <alignment horizontal="left"/>
    </xf>
    <xf numFmtId="0" fontId="27" fillId="0" borderId="0" xfId="1" applyFont="1"/>
    <xf numFmtId="0" fontId="26" fillId="0" borderId="0" xfId="1" applyFont="1"/>
    <xf numFmtId="31" fontId="5" fillId="0" borderId="0" xfId="1" applyNumberFormat="1" applyFont="1" applyAlignment="1">
      <alignment horizontal="right"/>
    </xf>
    <xf numFmtId="0" fontId="21" fillId="0" borderId="13" xfId="1" applyFont="1" applyBorder="1" applyAlignment="1">
      <alignment horizontal="center" vertical="center"/>
    </xf>
    <xf numFmtId="0" fontId="30" fillId="2" borderId="1" xfId="0" applyFont="1" applyFill="1" applyBorder="1" applyAlignment="1">
      <alignment horizontal="center" vertical="center" wrapText="1"/>
    </xf>
    <xf numFmtId="0" fontId="28" fillId="0" borderId="0" xfId="0" applyFont="1">
      <alignment vertical="center"/>
    </xf>
    <xf numFmtId="0" fontId="0" fillId="0" borderId="1" xfId="0" applyBorder="1" applyAlignment="1">
      <alignment vertical="center" wrapText="1"/>
    </xf>
    <xf numFmtId="0" fontId="0" fillId="0" borderId="1" xfId="0"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center" vertical="center" wrapText="1"/>
    </xf>
    <xf numFmtId="0" fontId="0" fillId="0" borderId="20" xfId="0" applyBorder="1">
      <alignment vertical="center"/>
    </xf>
    <xf numFmtId="0" fontId="0" fillId="2" borderId="21" xfId="0" applyFill="1" applyBorder="1" applyAlignment="1">
      <alignment horizontal="center" vertical="center"/>
    </xf>
    <xf numFmtId="0" fontId="0" fillId="0" borderId="25" xfId="0" applyBorder="1">
      <alignment vertical="center"/>
    </xf>
    <xf numFmtId="6" fontId="0" fillId="0" borderId="20" xfId="0" applyNumberFormat="1" applyBorder="1">
      <alignment vertical="center"/>
    </xf>
    <xf numFmtId="0" fontId="0" fillId="0" borderId="26" xfId="0" applyBorder="1">
      <alignment vertical="center"/>
    </xf>
    <xf numFmtId="180" fontId="0" fillId="0" borderId="20" xfId="0" applyNumberFormat="1" applyBorder="1">
      <alignment vertical="center"/>
    </xf>
    <xf numFmtId="0" fontId="0" fillId="0" borderId="1" xfId="0" applyBorder="1" applyAlignment="1" applyProtection="1">
      <alignment vertical="center" wrapText="1"/>
      <protection locked="0"/>
    </xf>
    <xf numFmtId="0" fontId="0" fillId="0" borderId="22" xfId="0" applyBorder="1" applyProtection="1">
      <alignment vertical="center"/>
      <protection locked="0"/>
    </xf>
    <xf numFmtId="0" fontId="0" fillId="0" borderId="23" xfId="0" applyBorder="1" applyProtection="1">
      <alignment vertical="center"/>
      <protection locked="0"/>
    </xf>
    <xf numFmtId="0" fontId="0" fillId="0" borderId="24" xfId="0" applyBorder="1" applyProtection="1">
      <alignment vertical="center"/>
      <protection locked="0"/>
    </xf>
    <xf numFmtId="0" fontId="0" fillId="3" borderId="0" xfId="0" applyFill="1">
      <alignment vertical="center"/>
    </xf>
    <xf numFmtId="0" fontId="31" fillId="0" borderId="0" xfId="0" applyFont="1">
      <alignment vertical="center"/>
    </xf>
    <xf numFmtId="0" fontId="0" fillId="0" borderId="1" xfId="0" applyBorder="1" applyProtection="1">
      <alignment vertical="center"/>
      <protection locked="0"/>
    </xf>
    <xf numFmtId="0" fontId="0" fillId="0" borderId="22" xfId="0" applyBorder="1" applyAlignment="1" applyProtection="1">
      <alignment vertical="center" wrapText="1"/>
      <protection locked="0"/>
    </xf>
    <xf numFmtId="0" fontId="0" fillId="0" borderId="24" xfId="0" applyBorder="1" applyAlignment="1" applyProtection="1">
      <alignment vertical="center" wrapText="1"/>
      <protection locked="0"/>
    </xf>
    <xf numFmtId="0" fontId="0" fillId="0" borderId="15" xfId="0" applyBorder="1" applyAlignment="1" applyProtection="1">
      <alignment vertical="center" wrapText="1"/>
      <protection locked="0"/>
    </xf>
    <xf numFmtId="14" fontId="0" fillId="0" borderId="1" xfId="0" applyNumberFormat="1" applyBorder="1" applyAlignment="1" applyProtection="1">
      <alignment horizontal="left" vertical="center"/>
      <protection locked="0"/>
    </xf>
    <xf numFmtId="0" fontId="0" fillId="3" borderId="1" xfId="0" applyFill="1" applyBorder="1" applyAlignment="1" applyProtection="1">
      <alignment vertical="center" wrapText="1"/>
      <protection locked="0"/>
    </xf>
    <xf numFmtId="0" fontId="32" fillId="3" borderId="1" xfId="0" applyFont="1" applyFill="1" applyBorder="1">
      <alignment vertical="center"/>
    </xf>
    <xf numFmtId="49" fontId="0" fillId="3" borderId="1" xfId="0" applyNumberFormat="1" applyFill="1" applyBorder="1" applyAlignment="1" applyProtection="1">
      <alignment vertical="center" wrapText="1"/>
      <protection locked="0"/>
    </xf>
    <xf numFmtId="49" fontId="0" fillId="0" borderId="1" xfId="0" applyNumberFormat="1" applyBorder="1" applyAlignment="1" applyProtection="1">
      <alignment vertical="center" wrapText="1"/>
      <protection locked="0"/>
    </xf>
    <xf numFmtId="0" fontId="35" fillId="0" borderId="0" xfId="0" applyFont="1">
      <alignment vertical="center"/>
    </xf>
    <xf numFmtId="0" fontId="10" fillId="0" borderId="0" xfId="1" applyFont="1" applyAlignment="1">
      <alignment horizontal="left" vertical="center"/>
    </xf>
    <xf numFmtId="181" fontId="10" fillId="0" borderId="0" xfId="1" applyNumberFormat="1" applyFont="1" applyAlignment="1">
      <alignment horizontal="left" vertical="center"/>
    </xf>
    <xf numFmtId="0" fontId="37" fillId="0" borderId="0" xfId="1" applyFont="1"/>
    <xf numFmtId="0" fontId="0" fillId="3" borderId="1" xfId="0" applyFill="1" applyBorder="1">
      <alignment vertical="center"/>
    </xf>
    <xf numFmtId="182" fontId="0" fillId="0" borderId="1" xfId="0" applyNumberFormat="1" applyBorder="1" applyAlignment="1" applyProtection="1">
      <alignment vertical="center" wrapText="1"/>
      <protection locked="0"/>
    </xf>
    <xf numFmtId="0" fontId="22" fillId="0" borderId="30" xfId="1" applyFont="1" applyBorder="1" applyAlignment="1">
      <alignment horizontal="right" vertical="center"/>
    </xf>
    <xf numFmtId="14" fontId="22" fillId="0" borderId="0" xfId="1" applyNumberFormat="1" applyFont="1" applyAlignment="1">
      <alignment vertical="center" wrapText="1"/>
    </xf>
    <xf numFmtId="178" fontId="4" fillId="0" borderId="0" xfId="1" applyNumberFormat="1" applyFont="1"/>
    <xf numFmtId="183" fontId="17" fillId="0" borderId="15" xfId="1" applyNumberFormat="1" applyFont="1" applyBorder="1" applyAlignment="1">
      <alignment horizontal="right" vertical="center" wrapText="1"/>
    </xf>
    <xf numFmtId="0" fontId="23" fillId="0" borderId="18" xfId="1" quotePrefix="1" applyFont="1" applyBorder="1" applyAlignment="1">
      <alignment horizontal="left" vertical="center" wrapText="1" shrinkToFit="1"/>
    </xf>
    <xf numFmtId="49" fontId="24" fillId="0" borderId="18" xfId="1" applyNumberFormat="1" applyFont="1" applyBorder="1" applyAlignment="1">
      <alignment horizontal="left" vertical="center" wrapText="1"/>
    </xf>
    <xf numFmtId="49" fontId="23" fillId="0" borderId="18" xfId="1" applyNumberFormat="1" applyFont="1" applyBorder="1" applyAlignment="1">
      <alignment horizontal="left" vertical="center" wrapText="1"/>
    </xf>
    <xf numFmtId="49" fontId="23" fillId="0" borderId="19" xfId="1" applyNumberFormat="1" applyFont="1" applyBorder="1" applyAlignment="1">
      <alignment horizontal="left" vertical="center" wrapText="1"/>
    </xf>
    <xf numFmtId="0" fontId="0" fillId="0" borderId="1" xfId="0" applyBorder="1" applyAlignment="1">
      <alignment horizontal="left" vertical="center"/>
    </xf>
    <xf numFmtId="0" fontId="33" fillId="2" borderId="1" xfId="0" applyFont="1" applyFill="1" applyBorder="1" applyAlignment="1">
      <alignment horizontal="center" vertical="center"/>
    </xf>
    <xf numFmtId="0" fontId="34" fillId="2" borderId="1" xfId="0" applyFont="1" applyFill="1" applyBorder="1" applyAlignment="1">
      <alignment horizontal="center" vertical="center"/>
    </xf>
    <xf numFmtId="0" fontId="0" fillId="0" borderId="1" xfId="0" applyBorder="1" applyAlignment="1" applyProtection="1">
      <alignment horizontal="left" vertical="center"/>
      <protection locked="0"/>
    </xf>
    <xf numFmtId="0" fontId="0" fillId="2" borderId="1" xfId="0" applyFill="1" applyBorder="1" applyAlignment="1">
      <alignment horizontal="center" vertical="center"/>
    </xf>
    <xf numFmtId="0" fontId="0" fillId="2" borderId="20" xfId="0" applyFill="1" applyBorder="1" applyAlignment="1">
      <alignment horizontal="center" vertical="center"/>
    </xf>
    <xf numFmtId="0" fontId="0" fillId="2" borderId="15" xfId="0" applyFill="1" applyBorder="1" applyAlignment="1">
      <alignment horizontal="center" vertical="center"/>
    </xf>
    <xf numFmtId="0" fontId="7" fillId="0" borderId="2" xfId="1" applyFont="1" applyBorder="1" applyAlignment="1">
      <alignment horizontal="center" vertical="center"/>
    </xf>
    <xf numFmtId="0" fontId="3" fillId="0" borderId="3" xfId="1" applyBorder="1" applyAlignment="1">
      <alignment horizontal="center" vertical="center"/>
    </xf>
    <xf numFmtId="0" fontId="3" fillId="0" borderId="27" xfId="1" applyBorder="1" applyAlignment="1">
      <alignment horizontal="center" vertical="center"/>
    </xf>
    <xf numFmtId="0" fontId="21" fillId="0" borderId="5" xfId="1" applyFont="1" applyBorder="1" applyAlignment="1">
      <alignment horizontal="center" vertical="center"/>
    </xf>
    <xf numFmtId="0" fontId="21" fillId="0" borderId="6" xfId="1" applyFont="1" applyBorder="1" applyAlignment="1">
      <alignment horizontal="center" vertical="center"/>
    </xf>
    <xf numFmtId="176" fontId="22" fillId="0" borderId="8" xfId="1" applyNumberFormat="1" applyFont="1" applyBorder="1" applyAlignment="1">
      <alignment horizontal="center" vertical="center"/>
    </xf>
    <xf numFmtId="176" fontId="22" fillId="0" borderId="9" xfId="1" applyNumberFormat="1" applyFont="1" applyBorder="1" applyAlignment="1">
      <alignment horizontal="center" vertical="center"/>
    </xf>
    <xf numFmtId="14" fontId="22" fillId="0" borderId="28" xfId="1" applyNumberFormat="1" applyFont="1" applyBorder="1" applyAlignment="1">
      <alignment horizontal="left" vertical="center" wrapText="1"/>
    </xf>
    <xf numFmtId="14" fontId="22" fillId="0" borderId="29" xfId="1" applyNumberFormat="1" applyFont="1" applyBorder="1" applyAlignment="1">
      <alignment horizontal="left" vertical="center" wrapText="1"/>
    </xf>
    <xf numFmtId="0" fontId="17" fillId="0" borderId="14" xfId="1" applyFont="1" applyBorder="1" applyAlignment="1">
      <alignment horizontal="center" vertical="center"/>
    </xf>
    <xf numFmtId="0" fontId="17" fillId="0" borderId="1" xfId="1" applyFont="1" applyBorder="1" applyAlignment="1">
      <alignment horizontal="center" vertical="center"/>
    </xf>
    <xf numFmtId="0" fontId="17" fillId="0" borderId="16" xfId="1" applyFont="1" applyBorder="1" applyAlignment="1">
      <alignment horizontal="center" vertical="center"/>
    </xf>
    <xf numFmtId="0" fontId="17" fillId="0" borderId="17" xfId="1" applyFont="1" applyBorder="1" applyAlignment="1">
      <alignment horizontal="center" vertical="center"/>
    </xf>
  </cellXfs>
  <cellStyles count="4">
    <cellStyle name="ハイパーリンク 2" xfId="2" xr:uid="{00000000-0005-0000-0000-000000000000}"/>
    <cellStyle name="桁区切り 2" xfId="3" xr:uid="{00000000-0005-0000-0000-000001000000}"/>
    <cellStyle name="標準" xfId="0" builtinId="0"/>
    <cellStyle name="標準 2" xfId="1" xr:uid="{00000000-0005-0000-0000-000003000000}"/>
  </cellStyles>
  <dxfs count="11">
    <dxf>
      <fill>
        <patternFill>
          <bgColor theme="6" tint="0.59996337778862885"/>
        </patternFill>
      </fill>
    </dxf>
    <dxf>
      <fill>
        <patternFill>
          <bgColor theme="9" tint="0.59996337778862885"/>
        </patternFill>
      </fill>
    </dxf>
    <dxf>
      <fill>
        <patternFill>
          <bgColor theme="6" tint="0.59996337778862885"/>
        </patternFill>
      </fill>
    </dxf>
    <dxf>
      <fill>
        <patternFill>
          <bgColor theme="9" tint="0.59996337778862885"/>
        </patternFill>
      </fill>
    </dxf>
    <dxf>
      <fill>
        <patternFill>
          <bgColor theme="6" tint="0.59996337778862885"/>
        </patternFill>
      </fill>
    </dxf>
    <dxf>
      <fill>
        <patternFill>
          <bgColor theme="9"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114299</xdr:colOff>
      <xdr:row>16</xdr:row>
      <xdr:rowOff>95250</xdr:rowOff>
    </xdr:from>
    <xdr:to>
      <xdr:col>10</xdr:col>
      <xdr:colOff>219074</xdr:colOff>
      <xdr:row>29</xdr:row>
      <xdr:rowOff>0</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7972424" y="3028950"/>
          <a:ext cx="4905375" cy="2133600"/>
        </a:xfrm>
        <a:prstGeom prst="wedgeRectCallout">
          <a:avLst>
            <a:gd name="adj1" fmla="val -54869"/>
            <a:gd name="adj2" fmla="val 25154"/>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a:solidFill>
                <a:sysClr val="windowText" lastClr="000000"/>
              </a:solidFill>
              <a:effectLst/>
              <a:latin typeface="+mn-lt"/>
              <a:ea typeface="+mn-ea"/>
              <a:cs typeface="+mn-cs"/>
            </a:rPr>
            <a:t>2021</a:t>
          </a:r>
          <a:r>
            <a:rPr kumimoji="1" lang="ja-JP" altLang="en-US" sz="1100">
              <a:solidFill>
                <a:sysClr val="windowText" lastClr="000000"/>
              </a:solidFill>
              <a:effectLst/>
              <a:latin typeface="+mn-lt"/>
              <a:ea typeface="+mn-ea"/>
              <a:cs typeface="+mn-cs"/>
            </a:rPr>
            <a:t>年</a:t>
          </a:r>
          <a:r>
            <a:rPr kumimoji="1" lang="en-US" altLang="ja-JP" sz="1100">
              <a:solidFill>
                <a:sysClr val="windowText" lastClr="000000"/>
              </a:solidFill>
              <a:effectLst/>
              <a:latin typeface="+mn-lt"/>
              <a:ea typeface="+mn-ea"/>
              <a:cs typeface="+mn-cs"/>
            </a:rPr>
            <a:t>10</a:t>
          </a:r>
          <a:r>
            <a:rPr kumimoji="1" lang="ja-JP" altLang="en-US" sz="1100">
              <a:solidFill>
                <a:sysClr val="windowText" lastClr="000000"/>
              </a:solidFill>
              <a:effectLst/>
              <a:latin typeface="+mn-lt"/>
              <a:ea typeface="+mn-ea"/>
              <a:cs typeface="+mn-cs"/>
            </a:rPr>
            <a:t>月以降は</a:t>
          </a:r>
          <a:r>
            <a:rPr kumimoji="1" lang="en-US" altLang="ja-JP" sz="1100">
              <a:solidFill>
                <a:sysClr val="windowText" lastClr="000000"/>
              </a:solidFill>
              <a:effectLst/>
              <a:latin typeface="+mn-lt"/>
              <a:ea typeface="+mn-ea"/>
              <a:cs typeface="+mn-cs"/>
            </a:rPr>
            <a:t>NGSP NETCORE</a:t>
          </a:r>
          <a:r>
            <a:rPr kumimoji="1" lang="ja-JP" altLang="en-US" sz="1100">
              <a:solidFill>
                <a:sysClr val="windowText" lastClr="000000"/>
              </a:solidFill>
              <a:effectLst/>
              <a:latin typeface="+mn-lt"/>
              <a:ea typeface="+mn-ea"/>
              <a:cs typeface="+mn-cs"/>
            </a:rPr>
            <a:t>の指示により、予備校正試験試料および認証試験試料は異なる日に送付いたします。</a:t>
          </a:r>
          <a:endParaRPr kumimoji="1" lang="en-US" altLang="ja-JP" sz="1100">
            <a:solidFill>
              <a:sysClr val="windowText" lastClr="000000"/>
            </a:solidFill>
            <a:effectLst/>
            <a:latin typeface="+mn-lt"/>
            <a:ea typeface="+mn-ea"/>
            <a:cs typeface="+mn-cs"/>
          </a:endParaRPr>
        </a:p>
        <a:p>
          <a:endParaRPr kumimoji="1" lang="en-US" altLang="ja-JP" sz="1100">
            <a:solidFill>
              <a:sysClr val="windowText" lastClr="000000"/>
            </a:solidFill>
            <a:effectLst/>
            <a:latin typeface="+mn-lt"/>
            <a:ea typeface="+mn-ea"/>
            <a:cs typeface="+mn-cs"/>
          </a:endParaRPr>
        </a:p>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試料到着希望日欄は、下記をお読みいただき、③の場合のみご記入ください。</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①</a:t>
          </a:r>
          <a:r>
            <a:rPr lang="ja-JP" altLang="ja-JP" sz="1100">
              <a:solidFill>
                <a:sysClr val="windowText" lastClr="000000"/>
              </a:solidFill>
              <a:effectLst/>
              <a:latin typeface="+mn-lt"/>
              <a:ea typeface="+mn-ea"/>
              <a:cs typeface="+mn-cs"/>
            </a:rPr>
            <a:t>認証試料が</a:t>
          </a:r>
          <a:r>
            <a:rPr lang="en-US" altLang="ja-JP" sz="1100">
              <a:solidFill>
                <a:sysClr val="windowText" lastClr="000000"/>
              </a:solidFill>
              <a:effectLst/>
              <a:latin typeface="+mn-lt"/>
              <a:ea typeface="+mn-ea"/>
              <a:cs typeface="+mn-cs"/>
            </a:rPr>
            <a:t>A</a:t>
          </a:r>
          <a:r>
            <a:rPr lang="ja-JP" altLang="ja-JP" sz="1100">
              <a:solidFill>
                <a:sysClr val="windowText" lastClr="000000"/>
              </a:solidFill>
              <a:effectLst/>
              <a:latin typeface="+mn-lt"/>
              <a:ea typeface="+mn-ea"/>
              <a:cs typeface="+mn-cs"/>
            </a:rPr>
            <a:t>セットのみの場合</a:t>
          </a:r>
          <a:r>
            <a:rPr kumimoji="1" lang="ja-JP" altLang="ja-JP" sz="1100">
              <a:solidFill>
                <a:sysClr val="windowText" lastClr="000000"/>
              </a:solidFill>
              <a:effectLst/>
              <a:latin typeface="+mn-lt"/>
              <a:ea typeface="+mn-ea"/>
              <a:cs typeface="+mn-cs"/>
            </a:rPr>
            <a:t>は、申請日が属する週の</a:t>
          </a:r>
          <a:r>
            <a:rPr kumimoji="1" lang="en-US" altLang="ja-JP" sz="1100" b="1">
              <a:solidFill>
                <a:sysClr val="windowText" lastClr="000000"/>
              </a:solidFill>
              <a:effectLst/>
              <a:latin typeface="+mn-lt"/>
              <a:ea typeface="+mn-ea"/>
              <a:cs typeface="+mn-cs"/>
            </a:rPr>
            <a:t>2</a:t>
          </a:r>
          <a:r>
            <a:rPr kumimoji="1" lang="ja-JP" altLang="ja-JP" sz="1100" b="1">
              <a:solidFill>
                <a:sysClr val="windowText" lastClr="000000"/>
              </a:solidFill>
              <a:effectLst/>
              <a:latin typeface="+mn-lt"/>
              <a:ea typeface="+mn-ea"/>
              <a:cs typeface="+mn-cs"/>
            </a:rPr>
            <a:t>週間後の</a:t>
          </a:r>
          <a:r>
            <a:rPr kumimoji="1" lang="ja-JP" altLang="en-US" sz="1100" b="1">
              <a:solidFill>
                <a:sysClr val="windowText" lastClr="000000"/>
              </a:solidFill>
              <a:effectLst/>
              <a:latin typeface="+mn-lt"/>
              <a:ea typeface="+mn-ea"/>
              <a:cs typeface="+mn-cs"/>
            </a:rPr>
            <a:t>月</a:t>
          </a:r>
          <a:r>
            <a:rPr kumimoji="1" lang="ja-JP" altLang="ja-JP" sz="1100" b="1">
              <a:solidFill>
                <a:sysClr val="windowText" lastClr="000000"/>
              </a:solidFill>
              <a:effectLst/>
              <a:latin typeface="+mn-lt"/>
              <a:ea typeface="+mn-ea"/>
              <a:cs typeface="+mn-cs"/>
            </a:rPr>
            <a:t>曜日</a:t>
          </a:r>
          <a:r>
            <a:rPr kumimoji="1" lang="ja-JP" altLang="en-US" sz="1100" b="1">
              <a:solidFill>
                <a:sysClr val="windowText" lastClr="000000"/>
              </a:solidFill>
              <a:effectLst/>
              <a:latin typeface="+mn-lt"/>
              <a:ea typeface="+mn-ea"/>
              <a:cs typeface="+mn-cs"/>
            </a:rPr>
            <a:t>または水曜日</a:t>
          </a:r>
          <a:r>
            <a:rPr kumimoji="1" lang="ja-JP" altLang="ja-JP" sz="1100">
              <a:solidFill>
                <a:sysClr val="windowText" lastClr="000000"/>
              </a:solidFill>
              <a:effectLst/>
              <a:latin typeface="+mn-lt"/>
              <a:ea typeface="+mn-ea"/>
              <a:cs typeface="+mn-cs"/>
            </a:rPr>
            <a:t>に</a:t>
          </a:r>
          <a:r>
            <a:rPr kumimoji="1" lang="ja-JP" altLang="en-US" sz="1100">
              <a:solidFill>
                <a:sysClr val="windowText" lastClr="000000"/>
              </a:solidFill>
              <a:effectLst/>
              <a:latin typeface="+mn-lt"/>
              <a:ea typeface="+mn-ea"/>
              <a:cs typeface="+mn-cs"/>
            </a:rPr>
            <a:t>他の試料</a:t>
          </a:r>
          <a:r>
            <a:rPr lang="ja-JP" altLang="ja-JP" sz="1100">
              <a:solidFill>
                <a:sysClr val="windowText" lastClr="000000"/>
              </a:solidFill>
              <a:effectLst/>
              <a:latin typeface="+mn-lt"/>
              <a:ea typeface="+mn-ea"/>
              <a:cs typeface="+mn-cs"/>
            </a:rPr>
            <a:t>とともに</a:t>
          </a:r>
          <a:r>
            <a:rPr kumimoji="1" lang="ja-JP" altLang="ja-JP" sz="1100">
              <a:solidFill>
                <a:sysClr val="windowText" lastClr="000000"/>
              </a:solidFill>
              <a:effectLst/>
              <a:latin typeface="+mn-lt"/>
              <a:ea typeface="+mn-ea"/>
              <a:cs typeface="+mn-cs"/>
            </a:rPr>
            <a:t>発送します。</a:t>
          </a:r>
          <a:endParaRPr kumimoji="1" lang="en-US" altLang="ja-JP" sz="1100">
            <a:solidFill>
              <a:sysClr val="windowText" lastClr="000000"/>
            </a:solidFill>
            <a:effectLst/>
            <a:latin typeface="+mn-lt"/>
            <a:ea typeface="+mn-ea"/>
            <a:cs typeface="+mn-cs"/>
          </a:endParaRPr>
        </a:p>
        <a:p>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②</a:t>
          </a:r>
          <a:r>
            <a:rPr lang="ja-JP" altLang="ja-JP" sz="1100">
              <a:solidFill>
                <a:sysClr val="windowText" lastClr="000000"/>
              </a:solidFill>
              <a:effectLst/>
              <a:latin typeface="+mn-lt"/>
              <a:ea typeface="+mn-ea"/>
              <a:cs typeface="+mn-cs"/>
            </a:rPr>
            <a:t>認証試料が</a:t>
          </a:r>
          <a:r>
            <a:rPr lang="en-US" altLang="ja-JP" sz="1100">
              <a:solidFill>
                <a:sysClr val="windowText" lastClr="000000"/>
              </a:solidFill>
              <a:effectLst/>
              <a:latin typeface="+mn-lt"/>
              <a:ea typeface="+mn-ea"/>
              <a:cs typeface="+mn-cs"/>
            </a:rPr>
            <a:t>B</a:t>
          </a:r>
          <a:r>
            <a:rPr lang="ja-JP" altLang="ja-JP" sz="1100">
              <a:solidFill>
                <a:sysClr val="windowText" lastClr="000000"/>
              </a:solidFill>
              <a:effectLst/>
              <a:latin typeface="+mn-lt"/>
              <a:ea typeface="+mn-ea"/>
              <a:cs typeface="+mn-cs"/>
            </a:rPr>
            <a:t>セットまたは</a:t>
          </a:r>
          <a:r>
            <a:rPr lang="en-US" altLang="ja-JP" sz="1100">
              <a:solidFill>
                <a:sysClr val="windowText" lastClr="000000"/>
              </a:solidFill>
              <a:effectLst/>
              <a:latin typeface="+mn-lt"/>
              <a:ea typeface="+mn-ea"/>
              <a:cs typeface="+mn-cs"/>
            </a:rPr>
            <a:t>C</a:t>
          </a:r>
          <a:r>
            <a:rPr lang="ja-JP" altLang="ja-JP" sz="1100">
              <a:solidFill>
                <a:sysClr val="windowText" lastClr="000000"/>
              </a:solidFill>
              <a:effectLst/>
              <a:latin typeface="+mn-lt"/>
              <a:ea typeface="+mn-ea"/>
              <a:cs typeface="+mn-cs"/>
            </a:rPr>
            <a:t>セットが含まれる場合</a:t>
          </a:r>
          <a:r>
            <a:rPr kumimoji="1" lang="ja-JP" altLang="ja-JP" sz="1100">
              <a:solidFill>
                <a:sysClr val="windowText" lastClr="000000"/>
              </a:solidFill>
              <a:effectLst/>
              <a:latin typeface="+mn-lt"/>
              <a:ea typeface="+mn-ea"/>
              <a:cs typeface="+mn-cs"/>
            </a:rPr>
            <a:t>は、申請日が属する週の</a:t>
          </a:r>
          <a:r>
            <a:rPr kumimoji="1" lang="en-US" altLang="ja-JP" sz="1100" b="1">
              <a:solidFill>
                <a:sysClr val="windowText" lastClr="000000"/>
              </a:solidFill>
              <a:effectLst/>
              <a:latin typeface="+mn-lt"/>
              <a:ea typeface="+mn-ea"/>
              <a:cs typeface="+mn-cs"/>
            </a:rPr>
            <a:t>3</a:t>
          </a:r>
          <a:r>
            <a:rPr kumimoji="1" lang="ja-JP" altLang="ja-JP" sz="1100" b="1">
              <a:solidFill>
                <a:sysClr val="windowText" lastClr="000000"/>
              </a:solidFill>
              <a:effectLst/>
              <a:latin typeface="+mn-lt"/>
              <a:ea typeface="+mn-ea"/>
              <a:cs typeface="+mn-cs"/>
            </a:rPr>
            <a:t>週間後の</a:t>
          </a:r>
          <a:r>
            <a:rPr kumimoji="1" lang="ja-JP" altLang="en-US" sz="1100" b="1">
              <a:solidFill>
                <a:sysClr val="windowText" lastClr="000000"/>
              </a:solidFill>
              <a:effectLst/>
              <a:latin typeface="+mn-lt"/>
              <a:ea typeface="+mn-ea"/>
              <a:cs typeface="+mn-cs"/>
            </a:rPr>
            <a:t>月</a:t>
          </a:r>
          <a:r>
            <a:rPr kumimoji="1" lang="ja-JP" altLang="ja-JP" sz="1100" b="1">
              <a:solidFill>
                <a:sysClr val="windowText" lastClr="000000"/>
              </a:solidFill>
              <a:effectLst/>
              <a:latin typeface="+mn-lt"/>
              <a:ea typeface="+mn-ea"/>
              <a:cs typeface="+mn-cs"/>
            </a:rPr>
            <a:t>曜日</a:t>
          </a:r>
          <a:r>
            <a:rPr kumimoji="1" lang="ja-JP" altLang="en-US" sz="1100" b="1">
              <a:solidFill>
                <a:sysClr val="windowText" lastClr="000000"/>
              </a:solidFill>
              <a:effectLst/>
              <a:latin typeface="+mn-lt"/>
              <a:ea typeface="+mn-ea"/>
              <a:cs typeface="+mn-cs"/>
            </a:rPr>
            <a:t>または水曜日</a:t>
          </a:r>
          <a:r>
            <a:rPr kumimoji="1" lang="ja-JP" altLang="ja-JP" sz="1100">
              <a:solidFill>
                <a:sysClr val="windowText" lastClr="000000"/>
              </a:solidFill>
              <a:effectLst/>
              <a:latin typeface="+mn-lt"/>
              <a:ea typeface="+mn-ea"/>
              <a:cs typeface="+mn-cs"/>
            </a:rPr>
            <a:t>に他の試料とともに発送します。</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12"/>
  <sheetViews>
    <sheetView workbookViewId="0"/>
  </sheetViews>
  <sheetFormatPr defaultRowHeight="13.5" x14ac:dyDescent="0.15"/>
  <sheetData>
    <row r="1" spans="1:1" ht="21" x14ac:dyDescent="0.15">
      <c r="A1" s="1" t="s">
        <v>64</v>
      </c>
    </row>
    <row r="3" spans="1:1" x14ac:dyDescent="0.15">
      <c r="A3" t="s">
        <v>69</v>
      </c>
    </row>
    <row r="4" spans="1:1" x14ac:dyDescent="0.15">
      <c r="A4" t="s">
        <v>70</v>
      </c>
    </row>
    <row r="5" spans="1:1" x14ac:dyDescent="0.15">
      <c r="A5" t="s">
        <v>89</v>
      </c>
    </row>
    <row r="8" spans="1:1" ht="21" x14ac:dyDescent="0.15">
      <c r="A8" s="1" t="s">
        <v>68</v>
      </c>
    </row>
    <row r="9" spans="1:1" x14ac:dyDescent="0.15">
      <c r="A9" t="s">
        <v>90</v>
      </c>
    </row>
    <row r="10" spans="1:1" x14ac:dyDescent="0.15">
      <c r="A10" t="s">
        <v>65</v>
      </c>
    </row>
    <row r="11" spans="1:1" x14ac:dyDescent="0.15">
      <c r="A11" t="s">
        <v>66</v>
      </c>
    </row>
    <row r="12" spans="1:1" x14ac:dyDescent="0.15">
      <c r="A12" t="s">
        <v>67</v>
      </c>
    </row>
  </sheetData>
  <sheetProtection password="8A3A" sheet="1" objects="1" scenarios="1"/>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35"/>
  <sheetViews>
    <sheetView tabSelected="1" workbookViewId="0">
      <selection activeCell="B5" sqref="B5"/>
    </sheetView>
  </sheetViews>
  <sheetFormatPr defaultRowHeight="13.5" x14ac:dyDescent="0.15"/>
  <cols>
    <col min="1" max="1" width="27.125" customWidth="1"/>
    <col min="2" max="2" width="76" customWidth="1"/>
    <col min="3" max="3" width="9" hidden="1" customWidth="1"/>
  </cols>
  <sheetData>
    <row r="1" spans="1:3" ht="21" x14ac:dyDescent="0.15">
      <c r="A1" s="1" t="s">
        <v>7</v>
      </c>
    </row>
    <row r="2" spans="1:3" ht="21" customHeight="1" x14ac:dyDescent="0.15">
      <c r="A2" s="1"/>
    </row>
    <row r="3" spans="1:3" x14ac:dyDescent="0.15">
      <c r="A3" s="47" t="s">
        <v>55</v>
      </c>
    </row>
    <row r="4" spans="1:3" x14ac:dyDescent="0.15">
      <c r="A4" s="2" t="s">
        <v>71</v>
      </c>
      <c r="B4" s="68"/>
    </row>
    <row r="5" spans="1:3" x14ac:dyDescent="0.15">
      <c r="A5" s="2" t="s">
        <v>0</v>
      </c>
      <c r="B5" s="64"/>
      <c r="C5" t="str">
        <f>IF(B5="製造業者認証申請書","●",IF(B5="ラボラトリー認証申請書（レベルⅠ）","★",IF(B5="ラボラトリー認証申請書（レベルⅡ）","■","")))</f>
        <v/>
      </c>
    </row>
    <row r="7" spans="1:3" x14ac:dyDescent="0.15">
      <c r="A7" s="63" t="s">
        <v>91</v>
      </c>
    </row>
    <row r="8" spans="1:3" x14ac:dyDescent="0.15">
      <c r="A8" s="2" t="s">
        <v>93</v>
      </c>
      <c r="B8" s="58"/>
    </row>
    <row r="9" spans="1:3" x14ac:dyDescent="0.15">
      <c r="A9" s="2" t="s">
        <v>88</v>
      </c>
      <c r="B9" s="58"/>
    </row>
    <row r="10" spans="1:3" x14ac:dyDescent="0.15">
      <c r="A10" s="2" t="s">
        <v>5</v>
      </c>
      <c r="B10" s="58"/>
    </row>
    <row r="11" spans="1:3" x14ac:dyDescent="0.15">
      <c r="A11" s="2" t="s">
        <v>52</v>
      </c>
      <c r="B11" s="58"/>
    </row>
    <row r="12" spans="1:3" x14ac:dyDescent="0.15">
      <c r="A12" s="2" t="s">
        <v>1</v>
      </c>
      <c r="B12" s="58"/>
    </row>
    <row r="13" spans="1:3" x14ac:dyDescent="0.15">
      <c r="A13" s="2" t="s">
        <v>53</v>
      </c>
      <c r="B13" s="58"/>
    </row>
    <row r="14" spans="1:3" x14ac:dyDescent="0.15">
      <c r="A14" s="2" t="s">
        <v>51</v>
      </c>
      <c r="B14" s="58"/>
    </row>
    <row r="15" spans="1:3" x14ac:dyDescent="0.15">
      <c r="A15" s="2" t="s">
        <v>2</v>
      </c>
      <c r="B15" s="58"/>
    </row>
    <row r="17" spans="1:2" x14ac:dyDescent="0.15">
      <c r="A17" s="63" t="s">
        <v>3</v>
      </c>
    </row>
    <row r="18" spans="1:2" x14ac:dyDescent="0.15">
      <c r="A18" s="2" t="s">
        <v>52</v>
      </c>
      <c r="B18" s="58"/>
    </row>
    <row r="19" spans="1:2" x14ac:dyDescent="0.15">
      <c r="A19" s="2" t="s">
        <v>1</v>
      </c>
      <c r="B19" s="58"/>
    </row>
    <row r="20" spans="1:2" x14ac:dyDescent="0.15">
      <c r="A20" s="2" t="s">
        <v>4</v>
      </c>
      <c r="B20" s="58"/>
    </row>
    <row r="21" spans="1:2" x14ac:dyDescent="0.15">
      <c r="A21" s="2" t="s">
        <v>6</v>
      </c>
      <c r="B21" s="58"/>
    </row>
    <row r="22" spans="1:2" x14ac:dyDescent="0.15">
      <c r="A22" s="2" t="s">
        <v>5</v>
      </c>
      <c r="B22" s="58"/>
    </row>
    <row r="23" spans="1:2" x14ac:dyDescent="0.15">
      <c r="A23" s="2" t="s">
        <v>53</v>
      </c>
      <c r="B23" s="58"/>
    </row>
    <row r="24" spans="1:2" x14ac:dyDescent="0.15">
      <c r="A24" s="2" t="s">
        <v>51</v>
      </c>
      <c r="B24" s="58"/>
    </row>
    <row r="25" spans="1:2" x14ac:dyDescent="0.15">
      <c r="A25" s="2" t="s">
        <v>2</v>
      </c>
      <c r="B25" s="58"/>
    </row>
    <row r="26" spans="1:2" x14ac:dyDescent="0.15">
      <c r="A26" s="2" t="s">
        <v>107</v>
      </c>
      <c r="B26" s="78"/>
    </row>
    <row r="27" spans="1:2" x14ac:dyDescent="0.15">
      <c r="A27" s="2" t="s">
        <v>123</v>
      </c>
      <c r="B27" s="78"/>
    </row>
    <row r="29" spans="1:2" x14ac:dyDescent="0.15">
      <c r="A29" s="63" t="s">
        <v>95</v>
      </c>
    </row>
    <row r="30" spans="1:2" x14ac:dyDescent="0.15">
      <c r="A30" s="2" t="s">
        <v>93</v>
      </c>
      <c r="B30" s="58"/>
    </row>
    <row r="31" spans="1:2" x14ac:dyDescent="0.15">
      <c r="A31" s="2" t="s">
        <v>6</v>
      </c>
      <c r="B31" s="58"/>
    </row>
    <row r="32" spans="1:2" x14ac:dyDescent="0.15">
      <c r="A32" s="2" t="s">
        <v>5</v>
      </c>
      <c r="B32" s="58"/>
    </row>
    <row r="33" spans="1:2" x14ac:dyDescent="0.15">
      <c r="A33" s="2" t="s">
        <v>52</v>
      </c>
      <c r="B33" s="58"/>
    </row>
    <row r="34" spans="1:2" x14ac:dyDescent="0.15">
      <c r="A34" s="2" t="s">
        <v>1</v>
      </c>
      <c r="B34" s="58"/>
    </row>
    <row r="35" spans="1:2" x14ac:dyDescent="0.15">
      <c r="A35" s="2" t="s">
        <v>53</v>
      </c>
      <c r="B35" s="58"/>
    </row>
  </sheetData>
  <sheetProtection algorithmName="SHA-512" hashValue="rq9PHxdy3jxP3Wek7KrMzGnT9GiXP/zXYazgDBL8hlBW2LUoEPB2SnC+LTupClrF8KHbaeV/e4e1gopIy65eEw==" saltValue="vkWm9KfYoO+M5WIoImhnkA==" spinCount="100000" sheet="1" objects="1" scenarios="1"/>
  <phoneticPr fontId="1"/>
  <conditionalFormatting sqref="B4:B5 B8 B10:B13 B15 B18:B20 B22:B23 B25">
    <cfRule type="cellIs" dxfId="10" priority="8" operator="equal">
      <formula>""</formula>
    </cfRule>
  </conditionalFormatting>
  <conditionalFormatting sqref="B9">
    <cfRule type="cellIs" dxfId="9" priority="5" operator="equal">
      <formula>""</formula>
    </cfRule>
  </conditionalFormatting>
  <conditionalFormatting sqref="B14">
    <cfRule type="cellIs" dxfId="8" priority="6" operator="equal">
      <formula>""</formula>
    </cfRule>
  </conditionalFormatting>
  <conditionalFormatting sqref="B21 B24">
    <cfRule type="cellIs" dxfId="7" priority="7" operator="equal">
      <formula>""</formula>
    </cfRule>
  </conditionalFormatting>
  <conditionalFormatting sqref="B26:B27">
    <cfRule type="cellIs" dxfId="6" priority="1" operator="equal">
      <formula>""</formula>
    </cfRule>
  </conditionalFormatting>
  <conditionalFormatting sqref="B30 B32:B35">
    <cfRule type="cellIs" dxfId="5" priority="3" operator="equal">
      <formula>""</formula>
    </cfRule>
  </conditionalFormatting>
  <conditionalFormatting sqref="B30:B35">
    <cfRule type="cellIs" dxfId="4" priority="2" operator="equal">
      <formula>""</formula>
    </cfRule>
  </conditionalFormatting>
  <dataValidations count="3">
    <dataValidation type="custom" imeMode="off" allowBlank="1" showInputMessage="1" showErrorMessage="1" promptTitle="入力方法" prompt="（例）111-1234_x000a_のようにハイフンを入れて半角で入力してください" sqref="B18 B11" xr:uid="{00000000-0002-0000-0100-000000000000}">
      <formula1>(MID(B11,4,1)="-")*(LEN(B11)=8)</formula1>
    </dataValidation>
    <dataValidation imeMode="off" allowBlank="1" showInputMessage="1" showErrorMessage="1" sqref="B13:B15 B23:B27" xr:uid="{00000000-0002-0000-0100-000001000000}"/>
    <dataValidation imeMode="on" allowBlank="1" showInputMessage="1" showErrorMessage="1" sqref="B9 B30:B35" xr:uid="{00000000-0002-0000-0100-000002000000}"/>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パラメータ!$A$4:$A$6</xm:f>
          </x14:formula1>
          <xm:sqref>B5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39"/>
  <sheetViews>
    <sheetView zoomScale="90" zoomScaleNormal="90" workbookViewId="0">
      <pane xSplit="1" ySplit="5" topLeftCell="B6" activePane="bottomRight" state="frozen"/>
      <selection pane="topRight"/>
      <selection pane="bottomLeft"/>
      <selection pane="bottomRight" activeCell="D44" sqref="D44"/>
    </sheetView>
  </sheetViews>
  <sheetFormatPr defaultRowHeight="13.5" x14ac:dyDescent="0.15"/>
  <cols>
    <col min="1" max="1" width="4.375" customWidth="1"/>
    <col min="2" max="4" width="28.875" customWidth="1"/>
    <col min="5" max="5" width="19.875" customWidth="1"/>
    <col min="6" max="6" width="20.375" customWidth="1"/>
    <col min="7" max="7" width="12.875" bestFit="1" customWidth="1"/>
    <col min="8" max="8" width="26.875" customWidth="1"/>
    <col min="9" max="9" width="9.125" customWidth="1"/>
    <col min="10" max="10" width="20.75" customWidth="1"/>
    <col min="11" max="11" width="27.625" customWidth="1"/>
  </cols>
  <sheetData>
    <row r="1" spans="1:11" ht="21" x14ac:dyDescent="0.15">
      <c r="A1" s="1" t="s">
        <v>8</v>
      </c>
    </row>
    <row r="3" spans="1:11" x14ac:dyDescent="0.15">
      <c r="A3" s="47" t="s">
        <v>72</v>
      </c>
    </row>
    <row r="4" spans="1:11" x14ac:dyDescent="0.15">
      <c r="A4" s="47"/>
      <c r="F4" s="88" t="s">
        <v>82</v>
      </c>
      <c r="G4" s="89"/>
      <c r="H4" s="89"/>
      <c r="I4" s="89"/>
      <c r="J4" s="89"/>
    </row>
    <row r="5" spans="1:11" ht="27" x14ac:dyDescent="0.15">
      <c r="A5" s="3" t="s">
        <v>9</v>
      </c>
      <c r="B5" s="3" t="s">
        <v>59</v>
      </c>
      <c r="C5" s="3" t="s">
        <v>60</v>
      </c>
      <c r="D5" s="3" t="s">
        <v>43</v>
      </c>
      <c r="E5" s="3" t="s">
        <v>61</v>
      </c>
      <c r="F5" s="46" t="s">
        <v>62</v>
      </c>
      <c r="G5" s="3" t="s">
        <v>10</v>
      </c>
      <c r="H5" s="3" t="s">
        <v>11</v>
      </c>
      <c r="I5" s="3" t="s">
        <v>12</v>
      </c>
      <c r="J5" s="3" t="s">
        <v>83</v>
      </c>
      <c r="K5" s="3" t="s">
        <v>92</v>
      </c>
    </row>
    <row r="6" spans="1:11" x14ac:dyDescent="0.15">
      <c r="A6" s="70" t="s">
        <v>73</v>
      </c>
      <c r="B6" s="69" t="s">
        <v>74</v>
      </c>
      <c r="C6" s="69" t="s">
        <v>75</v>
      </c>
      <c r="D6" s="69" t="s">
        <v>81</v>
      </c>
      <c r="E6" s="69" t="s">
        <v>80</v>
      </c>
      <c r="F6" s="69" t="s">
        <v>46</v>
      </c>
      <c r="G6" s="69" t="s">
        <v>76</v>
      </c>
      <c r="H6" s="69" t="s">
        <v>77</v>
      </c>
      <c r="I6" s="69" t="s">
        <v>78</v>
      </c>
      <c r="J6" s="71" t="s">
        <v>79</v>
      </c>
      <c r="K6" s="77" t="s">
        <v>49</v>
      </c>
    </row>
    <row r="7" spans="1:11" x14ac:dyDescent="0.15">
      <c r="A7" s="2">
        <v>1</v>
      </c>
      <c r="B7" s="58"/>
      <c r="C7" s="58"/>
      <c r="D7" s="58"/>
      <c r="E7" s="58"/>
      <c r="F7" s="58"/>
      <c r="G7" s="58"/>
      <c r="H7" s="58"/>
      <c r="I7" s="58"/>
      <c r="J7" s="72"/>
      <c r="K7" s="64"/>
    </row>
    <row r="8" spans="1:11" x14ac:dyDescent="0.15">
      <c r="A8" s="2">
        <v>2</v>
      </c>
      <c r="B8" s="58"/>
      <c r="C8" s="58"/>
      <c r="D8" s="58"/>
      <c r="E8" s="58"/>
      <c r="F8" s="58"/>
      <c r="G8" s="58"/>
      <c r="H8" s="58"/>
      <c r="I8" s="58"/>
      <c r="J8" s="72"/>
      <c r="K8" s="64"/>
    </row>
    <row r="9" spans="1:11" x14ac:dyDescent="0.15">
      <c r="A9" s="2">
        <v>3</v>
      </c>
      <c r="B9" s="58"/>
      <c r="C9" s="58"/>
      <c r="D9" s="58"/>
      <c r="E9" s="58"/>
      <c r="F9" s="58"/>
      <c r="G9" s="58"/>
      <c r="H9" s="58"/>
      <c r="I9" s="58"/>
      <c r="J9" s="72"/>
      <c r="K9" s="64"/>
    </row>
    <row r="10" spans="1:11" x14ac:dyDescent="0.15">
      <c r="A10" s="2">
        <v>4</v>
      </c>
      <c r="B10" s="58"/>
      <c r="C10" s="58"/>
      <c r="D10" s="58"/>
      <c r="E10" s="58"/>
      <c r="F10" s="58"/>
      <c r="G10" s="58"/>
      <c r="H10" s="58"/>
      <c r="I10" s="58"/>
      <c r="J10" s="72"/>
      <c r="K10" s="64"/>
    </row>
    <row r="11" spans="1:11" x14ac:dyDescent="0.15">
      <c r="A11" s="2">
        <v>5</v>
      </c>
      <c r="B11" s="58"/>
      <c r="C11" s="58"/>
      <c r="D11" s="58"/>
      <c r="E11" s="58"/>
      <c r="F11" s="58"/>
      <c r="G11" s="58"/>
      <c r="H11" s="58"/>
      <c r="I11" s="58"/>
      <c r="J11" s="72"/>
      <c r="K11" s="64"/>
    </row>
    <row r="12" spans="1:11" x14ac:dyDescent="0.15">
      <c r="A12" s="2">
        <v>6</v>
      </c>
      <c r="B12" s="58"/>
      <c r="C12" s="58"/>
      <c r="D12" s="58"/>
      <c r="E12" s="58"/>
      <c r="F12" s="58"/>
      <c r="G12" s="58"/>
      <c r="H12" s="58"/>
      <c r="I12" s="58"/>
      <c r="J12" s="72"/>
      <c r="K12" s="64"/>
    </row>
    <row r="13" spans="1:11" x14ac:dyDescent="0.15">
      <c r="A13" s="2">
        <v>7</v>
      </c>
      <c r="B13" s="58"/>
      <c r="C13" s="58"/>
      <c r="D13" s="58"/>
      <c r="E13" s="58"/>
      <c r="F13" s="58"/>
      <c r="G13" s="58"/>
      <c r="H13" s="58"/>
      <c r="I13" s="58"/>
      <c r="J13" s="72"/>
      <c r="K13" s="64"/>
    </row>
    <row r="14" spans="1:11" x14ac:dyDescent="0.15">
      <c r="A14" s="2">
        <v>8</v>
      </c>
      <c r="B14" s="58"/>
      <c r="C14" s="58"/>
      <c r="D14" s="58"/>
      <c r="E14" s="58"/>
      <c r="F14" s="58"/>
      <c r="G14" s="58"/>
      <c r="H14" s="58"/>
      <c r="I14" s="58"/>
      <c r="J14" s="72"/>
      <c r="K14" s="64"/>
    </row>
    <row r="15" spans="1:11" x14ac:dyDescent="0.15">
      <c r="A15" s="2">
        <v>9</v>
      </c>
      <c r="B15" s="58"/>
      <c r="C15" s="58"/>
      <c r="D15" s="58"/>
      <c r="E15" s="58"/>
      <c r="F15" s="58"/>
      <c r="G15" s="58"/>
      <c r="H15" s="58"/>
      <c r="I15" s="58"/>
      <c r="J15" s="72"/>
      <c r="K15" s="64"/>
    </row>
    <row r="16" spans="1:11" x14ac:dyDescent="0.15">
      <c r="A16" s="2">
        <v>10</v>
      </c>
      <c r="B16" s="58"/>
      <c r="C16" s="58"/>
      <c r="D16" s="58"/>
      <c r="E16" s="58"/>
      <c r="F16" s="58"/>
      <c r="G16" s="58"/>
      <c r="H16" s="58"/>
      <c r="I16" s="58"/>
      <c r="J16" s="72"/>
      <c r="K16" s="64"/>
    </row>
    <row r="17" spans="1:11" x14ac:dyDescent="0.15">
      <c r="A17" s="2">
        <v>11</v>
      </c>
      <c r="B17" s="58"/>
      <c r="C17" s="58"/>
      <c r="D17" s="58"/>
      <c r="E17" s="58"/>
      <c r="F17" s="58"/>
      <c r="G17" s="58"/>
      <c r="H17" s="58"/>
      <c r="I17" s="58"/>
      <c r="J17" s="72"/>
      <c r="K17" s="64"/>
    </row>
    <row r="18" spans="1:11" x14ac:dyDescent="0.15">
      <c r="A18" s="2">
        <v>12</v>
      </c>
      <c r="B18" s="58"/>
      <c r="C18" s="58"/>
      <c r="D18" s="58"/>
      <c r="E18" s="58"/>
      <c r="F18" s="58"/>
      <c r="G18" s="58"/>
      <c r="H18" s="58"/>
      <c r="I18" s="58"/>
      <c r="J18" s="72"/>
      <c r="K18" s="64"/>
    </row>
    <row r="19" spans="1:11" x14ac:dyDescent="0.15">
      <c r="A19" s="2">
        <v>13</v>
      </c>
      <c r="B19" s="58"/>
      <c r="C19" s="58"/>
      <c r="D19" s="58"/>
      <c r="E19" s="58"/>
      <c r="F19" s="58"/>
      <c r="G19" s="58"/>
      <c r="H19" s="58"/>
      <c r="I19" s="58"/>
      <c r="J19" s="72"/>
      <c r="K19" s="64"/>
    </row>
    <row r="20" spans="1:11" x14ac:dyDescent="0.15">
      <c r="A20" s="2">
        <v>14</v>
      </c>
      <c r="B20" s="58"/>
      <c r="C20" s="58"/>
      <c r="D20" s="58"/>
      <c r="E20" s="58"/>
      <c r="F20" s="58"/>
      <c r="G20" s="58"/>
      <c r="H20" s="58"/>
      <c r="I20" s="58"/>
      <c r="J20" s="72"/>
      <c r="K20" s="64"/>
    </row>
    <row r="21" spans="1:11" x14ac:dyDescent="0.15">
      <c r="A21" s="2">
        <v>15</v>
      </c>
      <c r="B21" s="58"/>
      <c r="C21" s="58"/>
      <c r="D21" s="58"/>
      <c r="E21" s="58"/>
      <c r="F21" s="58"/>
      <c r="G21" s="58"/>
      <c r="H21" s="58"/>
      <c r="I21" s="58"/>
      <c r="J21" s="72"/>
      <c r="K21" s="64"/>
    </row>
    <row r="22" spans="1:11" x14ac:dyDescent="0.15">
      <c r="A22" s="2">
        <v>16</v>
      </c>
      <c r="B22" s="58"/>
      <c r="C22" s="58"/>
      <c r="D22" s="58"/>
      <c r="E22" s="58"/>
      <c r="F22" s="58"/>
      <c r="G22" s="58"/>
      <c r="H22" s="58"/>
      <c r="I22" s="58"/>
      <c r="J22" s="72"/>
      <c r="K22" s="64"/>
    </row>
    <row r="23" spans="1:11" x14ac:dyDescent="0.15">
      <c r="A23" s="2">
        <v>17</v>
      </c>
      <c r="B23" s="58"/>
      <c r="C23" s="58"/>
      <c r="D23" s="58"/>
      <c r="E23" s="58"/>
      <c r="F23" s="58"/>
      <c r="G23" s="58"/>
      <c r="H23" s="58"/>
      <c r="I23" s="58"/>
      <c r="J23" s="72"/>
      <c r="K23" s="64"/>
    </row>
    <row r="24" spans="1:11" x14ac:dyDescent="0.15">
      <c r="A24" s="2">
        <v>18</v>
      </c>
      <c r="B24" s="58"/>
      <c r="C24" s="58"/>
      <c r="D24" s="58"/>
      <c r="E24" s="58"/>
      <c r="F24" s="58"/>
      <c r="G24" s="58"/>
      <c r="H24" s="58"/>
      <c r="I24" s="58"/>
      <c r="J24" s="72"/>
      <c r="K24" s="64"/>
    </row>
    <row r="25" spans="1:11" x14ac:dyDescent="0.15">
      <c r="A25" s="2">
        <v>19</v>
      </c>
      <c r="B25" s="58"/>
      <c r="C25" s="58"/>
      <c r="D25" s="58"/>
      <c r="E25" s="58"/>
      <c r="F25" s="58"/>
      <c r="G25" s="58"/>
      <c r="H25" s="58"/>
      <c r="I25" s="58"/>
      <c r="J25" s="72"/>
      <c r="K25" s="64"/>
    </row>
    <row r="26" spans="1:11" x14ac:dyDescent="0.15">
      <c r="A26" s="2">
        <v>20</v>
      </c>
      <c r="B26" s="58"/>
      <c r="C26" s="58"/>
      <c r="D26" s="58"/>
      <c r="E26" s="58"/>
      <c r="F26" s="58"/>
      <c r="G26" s="58"/>
      <c r="H26" s="58"/>
      <c r="I26" s="58"/>
      <c r="J26" s="72"/>
      <c r="K26" s="64"/>
    </row>
    <row r="27" spans="1:11" x14ac:dyDescent="0.15">
      <c r="A27" s="2">
        <v>21</v>
      </c>
      <c r="B27" s="58"/>
      <c r="C27" s="58"/>
      <c r="D27" s="58"/>
      <c r="E27" s="58"/>
      <c r="F27" s="58"/>
      <c r="G27" s="58"/>
      <c r="H27" s="58"/>
      <c r="I27" s="58"/>
      <c r="J27" s="72"/>
      <c r="K27" s="64"/>
    </row>
    <row r="28" spans="1:11" x14ac:dyDescent="0.15">
      <c r="A28" s="2">
        <v>22</v>
      </c>
      <c r="B28" s="58"/>
      <c r="C28" s="58"/>
      <c r="D28" s="58"/>
      <c r="E28" s="58"/>
      <c r="F28" s="58"/>
      <c r="G28" s="58"/>
      <c r="H28" s="58"/>
      <c r="I28" s="58"/>
      <c r="J28" s="72"/>
      <c r="K28" s="64"/>
    </row>
    <row r="29" spans="1:11" x14ac:dyDescent="0.15">
      <c r="A29" s="2">
        <v>23</v>
      </c>
      <c r="B29" s="58"/>
      <c r="C29" s="58"/>
      <c r="D29" s="58"/>
      <c r="E29" s="58"/>
      <c r="F29" s="58"/>
      <c r="G29" s="58"/>
      <c r="H29" s="58"/>
      <c r="I29" s="58"/>
      <c r="J29" s="72"/>
      <c r="K29" s="64"/>
    </row>
    <row r="30" spans="1:11" x14ac:dyDescent="0.15">
      <c r="A30" s="2">
        <v>24</v>
      </c>
      <c r="B30" s="58"/>
      <c r="C30" s="58"/>
      <c r="D30" s="58"/>
      <c r="E30" s="58"/>
      <c r="F30" s="58"/>
      <c r="G30" s="58"/>
      <c r="H30" s="58"/>
      <c r="I30" s="58"/>
      <c r="J30" s="72"/>
      <c r="K30" s="64"/>
    </row>
    <row r="31" spans="1:11" x14ac:dyDescent="0.15">
      <c r="A31" s="2">
        <v>25</v>
      </c>
      <c r="B31" s="58"/>
      <c r="C31" s="58"/>
      <c r="D31" s="58"/>
      <c r="E31" s="58"/>
      <c r="F31" s="58"/>
      <c r="G31" s="58"/>
      <c r="H31" s="58"/>
      <c r="I31" s="58"/>
      <c r="J31" s="72"/>
      <c r="K31" s="64"/>
    </row>
    <row r="32" spans="1:11" x14ac:dyDescent="0.15">
      <c r="A32" s="2">
        <v>26</v>
      </c>
      <c r="B32" s="58"/>
      <c r="C32" s="58"/>
      <c r="D32" s="58"/>
      <c r="E32" s="58"/>
      <c r="F32" s="58"/>
      <c r="G32" s="58"/>
      <c r="H32" s="58"/>
      <c r="I32" s="58"/>
      <c r="J32" s="72"/>
      <c r="K32" s="64"/>
    </row>
    <row r="33" spans="1:11" x14ac:dyDescent="0.15">
      <c r="A33" s="2">
        <v>27</v>
      </c>
      <c r="B33" s="58"/>
      <c r="C33" s="58"/>
      <c r="D33" s="58"/>
      <c r="E33" s="58"/>
      <c r="F33" s="58"/>
      <c r="G33" s="58"/>
      <c r="H33" s="58"/>
      <c r="I33" s="58"/>
      <c r="J33" s="72"/>
      <c r="K33" s="64"/>
    </row>
    <row r="34" spans="1:11" ht="12.75" customHeight="1" x14ac:dyDescent="0.15">
      <c r="A34" s="2">
        <v>28</v>
      </c>
      <c r="B34" s="58"/>
      <c r="C34" s="58"/>
      <c r="D34" s="58"/>
      <c r="E34" s="58"/>
      <c r="F34" s="58"/>
      <c r="G34" s="58"/>
      <c r="H34" s="58"/>
      <c r="I34" s="58"/>
      <c r="J34" s="72"/>
      <c r="K34" s="64"/>
    </row>
    <row r="35" spans="1:11" ht="12.75" customHeight="1" x14ac:dyDescent="0.15">
      <c r="A35" s="2">
        <v>29</v>
      </c>
      <c r="B35" s="58"/>
      <c r="C35" s="58"/>
      <c r="D35" s="58"/>
      <c r="E35" s="58"/>
      <c r="F35" s="58"/>
      <c r="G35" s="58"/>
      <c r="H35" s="58"/>
      <c r="I35" s="58"/>
      <c r="J35" s="72"/>
      <c r="K35" s="64"/>
    </row>
    <row r="36" spans="1:11" ht="12.75" customHeight="1" x14ac:dyDescent="0.15">
      <c r="A36" s="2">
        <v>30</v>
      </c>
      <c r="B36" s="58"/>
      <c r="C36" s="58"/>
      <c r="D36" s="58"/>
      <c r="E36" s="58"/>
      <c r="F36" s="58"/>
      <c r="G36" s="58"/>
      <c r="H36" s="58"/>
      <c r="I36" s="58"/>
      <c r="J36" s="72"/>
      <c r="K36" s="64"/>
    </row>
    <row r="37" spans="1:11" ht="12.75" customHeight="1" x14ac:dyDescent="0.15"/>
    <row r="38" spans="1:11" ht="12.75" customHeight="1" x14ac:dyDescent="0.15">
      <c r="A38" t="s">
        <v>38</v>
      </c>
      <c r="C38" s="62">
        <f>COUNTA(B7:B36)</f>
        <v>0</v>
      </c>
    </row>
    <row r="39" spans="1:11" ht="12.75" customHeight="1" x14ac:dyDescent="0.15"/>
  </sheetData>
  <sheetProtection selectLockedCells="1" selectUnlockedCells="1"/>
  <mergeCells count="1">
    <mergeCell ref="F4:J4"/>
  </mergeCells>
  <phoneticPr fontId="1"/>
  <conditionalFormatting sqref="B6:C36 E6:F36">
    <cfRule type="cellIs" dxfId="3" priority="5" operator="equal">
      <formula>""</formula>
    </cfRule>
  </conditionalFormatting>
  <conditionalFormatting sqref="D6:D36 G6:J36">
    <cfRule type="cellIs" dxfId="2" priority="4" operator="equal">
      <formula>""</formula>
    </cfRule>
  </conditionalFormatting>
  <conditionalFormatting sqref="K7:K36">
    <cfRule type="cellIs" dxfId="1" priority="1" operator="equal">
      <formula>""</formula>
    </cfRule>
  </conditionalFormatting>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パラメータ!$A$9:$A$12</xm:f>
          </x14:formula1>
          <xm:sqref>F6:F36</xm:sqref>
        </x14:dataValidation>
        <x14:dataValidation type="list" allowBlank="1" showInputMessage="1" showErrorMessage="1" xr:uid="{00000000-0002-0000-0200-000001000000}">
          <x14:formula1>
            <xm:f>パラメータ!$A$15:$A$17</xm:f>
          </x14:formula1>
          <xm:sqref>K7:K36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F34"/>
  <sheetViews>
    <sheetView workbookViewId="0"/>
  </sheetViews>
  <sheetFormatPr defaultRowHeight="13.5" x14ac:dyDescent="0.15"/>
  <cols>
    <col min="1" max="1" width="20.125" customWidth="1"/>
    <col min="2" max="2" width="39" customWidth="1"/>
    <col min="3" max="3" width="11.125" bestFit="1" customWidth="1"/>
    <col min="4" max="4" width="7.75" bestFit="1" customWidth="1"/>
    <col min="5" max="5" width="28.375" customWidth="1"/>
    <col min="6" max="6" width="0" hidden="1" customWidth="1"/>
  </cols>
  <sheetData>
    <row r="1" spans="1:6" ht="21" x14ac:dyDescent="0.15">
      <c r="A1" s="73" t="s">
        <v>84</v>
      </c>
    </row>
    <row r="3" spans="1:6" x14ac:dyDescent="0.15">
      <c r="A3" s="47" t="s">
        <v>56</v>
      </c>
    </row>
    <row r="4" spans="1:6" x14ac:dyDescent="0.15">
      <c r="A4" s="47"/>
    </row>
    <row r="5" spans="1:6" x14ac:dyDescent="0.15">
      <c r="A5" s="63" t="s">
        <v>85</v>
      </c>
    </row>
    <row r="6" spans="1:6" x14ac:dyDescent="0.15">
      <c r="A6" s="47" t="s">
        <v>63</v>
      </c>
    </row>
    <row r="7" spans="1:6" x14ac:dyDescent="0.15">
      <c r="A7" s="63" t="s">
        <v>105</v>
      </c>
    </row>
    <row r="8" spans="1:6" ht="14.25" thickBot="1" x14ac:dyDescent="0.2">
      <c r="A8" s="91" t="s">
        <v>13</v>
      </c>
      <c r="B8" s="91"/>
      <c r="C8" s="3" t="s">
        <v>20</v>
      </c>
      <c r="D8" s="53" t="s">
        <v>17</v>
      </c>
      <c r="E8" s="50" t="s">
        <v>18</v>
      </c>
    </row>
    <row r="9" spans="1:6" ht="81.75" thickTop="1" x14ac:dyDescent="0.15">
      <c r="A9" s="51" t="s">
        <v>14</v>
      </c>
      <c r="B9" s="48" t="s">
        <v>109</v>
      </c>
      <c r="C9" s="55">
        <v>60000</v>
      </c>
      <c r="D9" s="59"/>
      <c r="E9" s="56"/>
    </row>
    <row r="10" spans="1:6" ht="67.5" x14ac:dyDescent="0.15">
      <c r="A10" s="49" t="s">
        <v>15</v>
      </c>
      <c r="B10" s="48" t="s">
        <v>108</v>
      </c>
      <c r="C10" s="55">
        <v>70000</v>
      </c>
      <c r="D10" s="60"/>
      <c r="E10" s="67"/>
    </row>
    <row r="11" spans="1:6" ht="68.25" thickBot="1" x14ac:dyDescent="0.2">
      <c r="A11" s="49" t="s">
        <v>16</v>
      </c>
      <c r="B11" s="48" t="s">
        <v>110</v>
      </c>
      <c r="C11" s="55">
        <v>60000</v>
      </c>
      <c r="D11" s="61"/>
      <c r="E11" s="67"/>
    </row>
    <row r="12" spans="1:6" ht="14.25" thickTop="1" x14ac:dyDescent="0.15">
      <c r="C12" s="4"/>
      <c r="F12">
        <f>SUM(D9:D11)</f>
        <v>0</v>
      </c>
    </row>
    <row r="13" spans="1:6" x14ac:dyDescent="0.15">
      <c r="A13" s="47" t="s">
        <v>86</v>
      </c>
    </row>
    <row r="14" spans="1:6" x14ac:dyDescent="0.15">
      <c r="A14" s="63" t="s">
        <v>3</v>
      </c>
    </row>
    <row r="15" spans="1:6" x14ac:dyDescent="0.15">
      <c r="A15" s="52" t="s">
        <v>52</v>
      </c>
      <c r="B15" s="90"/>
      <c r="C15" s="90"/>
      <c r="D15" s="90"/>
      <c r="E15" s="90"/>
    </row>
    <row r="16" spans="1:6" x14ac:dyDescent="0.15">
      <c r="A16" s="52" t="s">
        <v>1</v>
      </c>
      <c r="B16" s="90"/>
      <c r="C16" s="90"/>
      <c r="D16" s="90"/>
      <c r="E16" s="90"/>
    </row>
    <row r="17" spans="1:6" x14ac:dyDescent="0.15">
      <c r="A17" s="52" t="s">
        <v>4</v>
      </c>
      <c r="B17" s="90"/>
      <c r="C17" s="90"/>
      <c r="D17" s="90"/>
      <c r="E17" s="90"/>
    </row>
    <row r="18" spans="1:6" x14ac:dyDescent="0.15">
      <c r="A18" s="52" t="s">
        <v>6</v>
      </c>
      <c r="B18" s="90"/>
      <c r="C18" s="90"/>
      <c r="D18" s="90"/>
      <c r="E18" s="90"/>
    </row>
    <row r="19" spans="1:6" x14ac:dyDescent="0.15">
      <c r="A19" s="52" t="s">
        <v>5</v>
      </c>
      <c r="B19" s="90"/>
      <c r="C19" s="90"/>
      <c r="D19" s="90"/>
      <c r="E19" s="90"/>
    </row>
    <row r="20" spans="1:6" x14ac:dyDescent="0.15">
      <c r="A20" s="52" t="s">
        <v>53</v>
      </c>
      <c r="B20" s="90"/>
      <c r="C20" s="90"/>
      <c r="D20" s="90"/>
      <c r="E20" s="90"/>
    </row>
    <row r="21" spans="1:6" ht="13.5" customHeight="1" x14ac:dyDescent="0.15">
      <c r="A21" s="52" t="s">
        <v>51</v>
      </c>
      <c r="B21" s="90"/>
      <c r="C21" s="90"/>
      <c r="D21" s="90"/>
      <c r="E21" s="90"/>
    </row>
    <row r="22" spans="1:6" x14ac:dyDescent="0.15">
      <c r="A22" s="52" t="s">
        <v>2</v>
      </c>
      <c r="B22" s="90"/>
      <c r="C22" s="90"/>
      <c r="D22" s="90"/>
      <c r="E22" s="90"/>
    </row>
    <row r="24" spans="1:6" x14ac:dyDescent="0.15">
      <c r="A24" s="63" t="s">
        <v>87</v>
      </c>
    </row>
    <row r="25" spans="1:6" x14ac:dyDescent="0.15">
      <c r="A25" s="47" t="s">
        <v>97</v>
      </c>
    </row>
    <row r="26" spans="1:6" x14ac:dyDescent="0.15">
      <c r="A26" s="63" t="s">
        <v>19</v>
      </c>
    </row>
    <row r="27" spans="1:6" ht="14.25" thickBot="1" x14ac:dyDescent="0.2">
      <c r="A27" s="92" t="s">
        <v>54</v>
      </c>
      <c r="B27" s="93"/>
      <c r="C27" s="3" t="s">
        <v>20</v>
      </c>
      <c r="D27" s="53" t="s">
        <v>17</v>
      </c>
      <c r="E27" s="50" t="s">
        <v>18</v>
      </c>
    </row>
    <row r="28" spans="1:6" ht="28.5" thickTop="1" thickBot="1" x14ac:dyDescent="0.2">
      <c r="A28" s="87" t="s">
        <v>104</v>
      </c>
      <c r="B28" s="48" t="s">
        <v>111</v>
      </c>
      <c r="C28" s="57">
        <v>600</v>
      </c>
      <c r="D28" s="59"/>
      <c r="E28" s="54"/>
    </row>
    <row r="29" spans="1:6" ht="27.75" thickTop="1" x14ac:dyDescent="0.15">
      <c r="A29" s="49" t="s">
        <v>15</v>
      </c>
      <c r="B29" s="48" t="s">
        <v>112</v>
      </c>
      <c r="C29" s="57">
        <v>600</v>
      </c>
      <c r="D29" s="60"/>
      <c r="E29" s="65"/>
    </row>
    <row r="30" spans="1:6" ht="27.75" thickBot="1" x14ac:dyDescent="0.2">
      <c r="A30" s="49" t="s">
        <v>16</v>
      </c>
      <c r="B30" s="48" t="s">
        <v>113</v>
      </c>
      <c r="C30" s="57">
        <v>600</v>
      </c>
      <c r="D30" s="61"/>
      <c r="E30" s="66"/>
    </row>
    <row r="31" spans="1:6" ht="14.25" thickTop="1" x14ac:dyDescent="0.15">
      <c r="A31" t="s">
        <v>99</v>
      </c>
      <c r="F31">
        <f>SUM(D28:D30)</f>
        <v>0</v>
      </c>
    </row>
    <row r="32" spans="1:6" x14ac:dyDescent="0.15">
      <c r="A32" t="s">
        <v>96</v>
      </c>
    </row>
    <row r="33" spans="1:1" x14ac:dyDescent="0.15">
      <c r="A33" t="s">
        <v>100</v>
      </c>
    </row>
    <row r="34" spans="1:1" x14ac:dyDescent="0.15">
      <c r="A34" t="s">
        <v>101</v>
      </c>
    </row>
  </sheetData>
  <sheetProtection password="8A3A" sheet="1" objects="1" scenarios="1"/>
  <mergeCells count="10">
    <mergeCell ref="B22:E22"/>
    <mergeCell ref="A8:B8"/>
    <mergeCell ref="A27:B27"/>
    <mergeCell ref="B15:E15"/>
    <mergeCell ref="B16:E16"/>
    <mergeCell ref="B17:E17"/>
    <mergeCell ref="B18:E18"/>
    <mergeCell ref="B19:E19"/>
    <mergeCell ref="B20:E20"/>
    <mergeCell ref="B21:E21"/>
  </mergeCells>
  <phoneticPr fontId="1"/>
  <conditionalFormatting sqref="D9:D11 E10:E11 B15:E22 D28:D30 E29:E30">
    <cfRule type="cellIs" dxfId="0" priority="1" operator="equal">
      <formula>""</formula>
    </cfRule>
  </conditionalFormatting>
  <dataValidations count="2">
    <dataValidation type="custom" allowBlank="1" showInputMessage="1" showErrorMessage="1" promptTitle="入力方法" prompt="（例）111-1234_x000a_のようにハイフンを入れて入力してください" sqref="B15:E15" xr:uid="{00000000-0002-0000-0300-000000000000}">
      <formula1>(MID(B15,4,1)="-")*(LEN(B15)=8)</formula1>
    </dataValidation>
    <dataValidation imeMode="off" allowBlank="1" showInputMessage="1" showErrorMessage="1" sqref="D28:D30 D9:D11" xr:uid="{00000000-0002-0000-0300-000001000000}"/>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I39"/>
  <sheetViews>
    <sheetView topLeftCell="A10" zoomScale="70" zoomScaleNormal="70" workbookViewId="0"/>
  </sheetViews>
  <sheetFormatPr defaultRowHeight="13.5" x14ac:dyDescent="0.15"/>
  <cols>
    <col min="1" max="1" width="47.375" style="5" customWidth="1"/>
    <col min="2" max="2" width="10" style="5" customWidth="1"/>
    <col min="3" max="3" width="12.125" style="5" customWidth="1"/>
    <col min="4" max="4" width="14.125" style="5" customWidth="1"/>
    <col min="5" max="5" width="48.875" style="5" customWidth="1"/>
    <col min="6" max="6" width="9" style="5" customWidth="1"/>
    <col min="7" max="7" width="9" style="5" hidden="1" customWidth="1"/>
    <col min="8" max="255" width="9" style="5"/>
    <col min="256" max="256" width="47.375" style="5" customWidth="1"/>
    <col min="257" max="257" width="10" style="5" customWidth="1"/>
    <col min="258" max="258" width="12.125" style="5" customWidth="1"/>
    <col min="259" max="259" width="14.125" style="5" customWidth="1"/>
    <col min="260" max="260" width="31.375" style="5" customWidth="1"/>
    <col min="261" max="261" width="17.75" style="5" customWidth="1"/>
    <col min="262" max="511" width="9" style="5"/>
    <col min="512" max="512" width="47.375" style="5" customWidth="1"/>
    <col min="513" max="513" width="10" style="5" customWidth="1"/>
    <col min="514" max="514" width="12.125" style="5" customWidth="1"/>
    <col min="515" max="515" width="14.125" style="5" customWidth="1"/>
    <col min="516" max="516" width="31.375" style="5" customWidth="1"/>
    <col min="517" max="517" width="17.75" style="5" customWidth="1"/>
    <col min="518" max="767" width="9" style="5"/>
    <col min="768" max="768" width="47.375" style="5" customWidth="1"/>
    <col min="769" max="769" width="10" style="5" customWidth="1"/>
    <col min="770" max="770" width="12.125" style="5" customWidth="1"/>
    <col min="771" max="771" width="14.125" style="5" customWidth="1"/>
    <col min="772" max="772" width="31.375" style="5" customWidth="1"/>
    <col min="773" max="773" width="17.75" style="5" customWidth="1"/>
    <col min="774" max="1023" width="9" style="5"/>
    <col min="1024" max="1024" width="47.375" style="5" customWidth="1"/>
    <col min="1025" max="1025" width="10" style="5" customWidth="1"/>
    <col min="1026" max="1026" width="12.125" style="5" customWidth="1"/>
    <col min="1027" max="1027" width="14.125" style="5" customWidth="1"/>
    <col min="1028" max="1028" width="31.375" style="5" customWidth="1"/>
    <col min="1029" max="1029" width="17.75" style="5" customWidth="1"/>
    <col min="1030" max="1279" width="9" style="5"/>
    <col min="1280" max="1280" width="47.375" style="5" customWidth="1"/>
    <col min="1281" max="1281" width="10" style="5" customWidth="1"/>
    <col min="1282" max="1282" width="12.125" style="5" customWidth="1"/>
    <col min="1283" max="1283" width="14.125" style="5" customWidth="1"/>
    <col min="1284" max="1284" width="31.375" style="5" customWidth="1"/>
    <col min="1285" max="1285" width="17.75" style="5" customWidth="1"/>
    <col min="1286" max="1535" width="9" style="5"/>
    <col min="1536" max="1536" width="47.375" style="5" customWidth="1"/>
    <col min="1537" max="1537" width="10" style="5" customWidth="1"/>
    <col min="1538" max="1538" width="12.125" style="5" customWidth="1"/>
    <col min="1539" max="1539" width="14.125" style="5" customWidth="1"/>
    <col min="1540" max="1540" width="31.375" style="5" customWidth="1"/>
    <col min="1541" max="1541" width="17.75" style="5" customWidth="1"/>
    <col min="1542" max="1791" width="9" style="5"/>
    <col min="1792" max="1792" width="47.375" style="5" customWidth="1"/>
    <col min="1793" max="1793" width="10" style="5" customWidth="1"/>
    <col min="1794" max="1794" width="12.125" style="5" customWidth="1"/>
    <col min="1795" max="1795" width="14.125" style="5" customWidth="1"/>
    <col min="1796" max="1796" width="31.375" style="5" customWidth="1"/>
    <col min="1797" max="1797" width="17.75" style="5" customWidth="1"/>
    <col min="1798" max="2047" width="9" style="5"/>
    <col min="2048" max="2048" width="47.375" style="5" customWidth="1"/>
    <col min="2049" max="2049" width="10" style="5" customWidth="1"/>
    <col min="2050" max="2050" width="12.125" style="5" customWidth="1"/>
    <col min="2051" max="2051" width="14.125" style="5" customWidth="1"/>
    <col min="2052" max="2052" width="31.375" style="5" customWidth="1"/>
    <col min="2053" max="2053" width="17.75" style="5" customWidth="1"/>
    <col min="2054" max="2303" width="9" style="5"/>
    <col min="2304" max="2304" width="47.375" style="5" customWidth="1"/>
    <col min="2305" max="2305" width="10" style="5" customWidth="1"/>
    <col min="2306" max="2306" width="12.125" style="5" customWidth="1"/>
    <col min="2307" max="2307" width="14.125" style="5" customWidth="1"/>
    <col min="2308" max="2308" width="31.375" style="5" customWidth="1"/>
    <col min="2309" max="2309" width="17.75" style="5" customWidth="1"/>
    <col min="2310" max="2559" width="9" style="5"/>
    <col min="2560" max="2560" width="47.375" style="5" customWidth="1"/>
    <col min="2561" max="2561" width="10" style="5" customWidth="1"/>
    <col min="2562" max="2562" width="12.125" style="5" customWidth="1"/>
    <col min="2563" max="2563" width="14.125" style="5" customWidth="1"/>
    <col min="2564" max="2564" width="31.375" style="5" customWidth="1"/>
    <col min="2565" max="2565" width="17.75" style="5" customWidth="1"/>
    <col min="2566" max="2815" width="9" style="5"/>
    <col min="2816" max="2816" width="47.375" style="5" customWidth="1"/>
    <col min="2817" max="2817" width="10" style="5" customWidth="1"/>
    <col min="2818" max="2818" width="12.125" style="5" customWidth="1"/>
    <col min="2819" max="2819" width="14.125" style="5" customWidth="1"/>
    <col min="2820" max="2820" width="31.375" style="5" customWidth="1"/>
    <col min="2821" max="2821" width="17.75" style="5" customWidth="1"/>
    <col min="2822" max="3071" width="9" style="5"/>
    <col min="3072" max="3072" width="47.375" style="5" customWidth="1"/>
    <col min="3073" max="3073" width="10" style="5" customWidth="1"/>
    <col min="3074" max="3074" width="12.125" style="5" customWidth="1"/>
    <col min="3075" max="3075" width="14.125" style="5" customWidth="1"/>
    <col min="3076" max="3076" width="31.375" style="5" customWidth="1"/>
    <col min="3077" max="3077" width="17.75" style="5" customWidth="1"/>
    <col min="3078" max="3327" width="9" style="5"/>
    <col min="3328" max="3328" width="47.375" style="5" customWidth="1"/>
    <col min="3329" max="3329" width="10" style="5" customWidth="1"/>
    <col min="3330" max="3330" width="12.125" style="5" customWidth="1"/>
    <col min="3331" max="3331" width="14.125" style="5" customWidth="1"/>
    <col min="3332" max="3332" width="31.375" style="5" customWidth="1"/>
    <col min="3333" max="3333" width="17.75" style="5" customWidth="1"/>
    <col min="3334" max="3583" width="9" style="5"/>
    <col min="3584" max="3584" width="47.375" style="5" customWidth="1"/>
    <col min="3585" max="3585" width="10" style="5" customWidth="1"/>
    <col min="3586" max="3586" width="12.125" style="5" customWidth="1"/>
    <col min="3587" max="3587" width="14.125" style="5" customWidth="1"/>
    <col min="3588" max="3588" width="31.375" style="5" customWidth="1"/>
    <col min="3589" max="3589" width="17.75" style="5" customWidth="1"/>
    <col min="3590" max="3839" width="9" style="5"/>
    <col min="3840" max="3840" width="47.375" style="5" customWidth="1"/>
    <col min="3841" max="3841" width="10" style="5" customWidth="1"/>
    <col min="3842" max="3842" width="12.125" style="5" customWidth="1"/>
    <col min="3843" max="3843" width="14.125" style="5" customWidth="1"/>
    <col min="3844" max="3844" width="31.375" style="5" customWidth="1"/>
    <col min="3845" max="3845" width="17.75" style="5" customWidth="1"/>
    <col min="3846" max="4095" width="9" style="5"/>
    <col min="4096" max="4096" width="47.375" style="5" customWidth="1"/>
    <col min="4097" max="4097" width="10" style="5" customWidth="1"/>
    <col min="4098" max="4098" width="12.125" style="5" customWidth="1"/>
    <col min="4099" max="4099" width="14.125" style="5" customWidth="1"/>
    <col min="4100" max="4100" width="31.375" style="5" customWidth="1"/>
    <col min="4101" max="4101" width="17.75" style="5" customWidth="1"/>
    <col min="4102" max="4351" width="9" style="5"/>
    <col min="4352" max="4352" width="47.375" style="5" customWidth="1"/>
    <col min="4353" max="4353" width="10" style="5" customWidth="1"/>
    <col min="4354" max="4354" width="12.125" style="5" customWidth="1"/>
    <col min="4355" max="4355" width="14.125" style="5" customWidth="1"/>
    <col min="4356" max="4356" width="31.375" style="5" customWidth="1"/>
    <col min="4357" max="4357" width="17.75" style="5" customWidth="1"/>
    <col min="4358" max="4607" width="9" style="5"/>
    <col min="4608" max="4608" width="47.375" style="5" customWidth="1"/>
    <col min="4609" max="4609" width="10" style="5" customWidth="1"/>
    <col min="4610" max="4610" width="12.125" style="5" customWidth="1"/>
    <col min="4611" max="4611" width="14.125" style="5" customWidth="1"/>
    <col min="4612" max="4612" width="31.375" style="5" customWidth="1"/>
    <col min="4613" max="4613" width="17.75" style="5" customWidth="1"/>
    <col min="4614" max="4863" width="9" style="5"/>
    <col min="4864" max="4864" width="47.375" style="5" customWidth="1"/>
    <col min="4865" max="4865" width="10" style="5" customWidth="1"/>
    <col min="4866" max="4866" width="12.125" style="5" customWidth="1"/>
    <col min="4867" max="4867" width="14.125" style="5" customWidth="1"/>
    <col min="4868" max="4868" width="31.375" style="5" customWidth="1"/>
    <col min="4869" max="4869" width="17.75" style="5" customWidth="1"/>
    <col min="4870" max="5119" width="9" style="5"/>
    <col min="5120" max="5120" width="47.375" style="5" customWidth="1"/>
    <col min="5121" max="5121" width="10" style="5" customWidth="1"/>
    <col min="5122" max="5122" width="12.125" style="5" customWidth="1"/>
    <col min="5123" max="5123" width="14.125" style="5" customWidth="1"/>
    <col min="5124" max="5124" width="31.375" style="5" customWidth="1"/>
    <col min="5125" max="5125" width="17.75" style="5" customWidth="1"/>
    <col min="5126" max="5375" width="9" style="5"/>
    <col min="5376" max="5376" width="47.375" style="5" customWidth="1"/>
    <col min="5377" max="5377" width="10" style="5" customWidth="1"/>
    <col min="5378" max="5378" width="12.125" style="5" customWidth="1"/>
    <col min="5379" max="5379" width="14.125" style="5" customWidth="1"/>
    <col min="5380" max="5380" width="31.375" style="5" customWidth="1"/>
    <col min="5381" max="5381" width="17.75" style="5" customWidth="1"/>
    <col min="5382" max="5631" width="9" style="5"/>
    <col min="5632" max="5632" width="47.375" style="5" customWidth="1"/>
    <col min="5633" max="5633" width="10" style="5" customWidth="1"/>
    <col min="5634" max="5634" width="12.125" style="5" customWidth="1"/>
    <col min="5635" max="5635" width="14.125" style="5" customWidth="1"/>
    <col min="5636" max="5636" width="31.375" style="5" customWidth="1"/>
    <col min="5637" max="5637" width="17.75" style="5" customWidth="1"/>
    <col min="5638" max="5887" width="9" style="5"/>
    <col min="5888" max="5888" width="47.375" style="5" customWidth="1"/>
    <col min="5889" max="5889" width="10" style="5" customWidth="1"/>
    <col min="5890" max="5890" width="12.125" style="5" customWidth="1"/>
    <col min="5891" max="5891" width="14.125" style="5" customWidth="1"/>
    <col min="5892" max="5892" width="31.375" style="5" customWidth="1"/>
    <col min="5893" max="5893" width="17.75" style="5" customWidth="1"/>
    <col min="5894" max="6143" width="9" style="5"/>
    <col min="6144" max="6144" width="47.375" style="5" customWidth="1"/>
    <col min="6145" max="6145" width="10" style="5" customWidth="1"/>
    <col min="6146" max="6146" width="12.125" style="5" customWidth="1"/>
    <col min="6147" max="6147" width="14.125" style="5" customWidth="1"/>
    <col min="6148" max="6148" width="31.375" style="5" customWidth="1"/>
    <col min="6149" max="6149" width="17.75" style="5" customWidth="1"/>
    <col min="6150" max="6399" width="9" style="5"/>
    <col min="6400" max="6400" width="47.375" style="5" customWidth="1"/>
    <col min="6401" max="6401" width="10" style="5" customWidth="1"/>
    <col min="6402" max="6402" width="12.125" style="5" customWidth="1"/>
    <col min="6403" max="6403" width="14.125" style="5" customWidth="1"/>
    <col min="6404" max="6404" width="31.375" style="5" customWidth="1"/>
    <col min="6405" max="6405" width="17.75" style="5" customWidth="1"/>
    <col min="6406" max="6655" width="9" style="5"/>
    <col min="6656" max="6656" width="47.375" style="5" customWidth="1"/>
    <col min="6657" max="6657" width="10" style="5" customWidth="1"/>
    <col min="6658" max="6658" width="12.125" style="5" customWidth="1"/>
    <col min="6659" max="6659" width="14.125" style="5" customWidth="1"/>
    <col min="6660" max="6660" width="31.375" style="5" customWidth="1"/>
    <col min="6661" max="6661" width="17.75" style="5" customWidth="1"/>
    <col min="6662" max="6911" width="9" style="5"/>
    <col min="6912" max="6912" width="47.375" style="5" customWidth="1"/>
    <col min="6913" max="6913" width="10" style="5" customWidth="1"/>
    <col min="6914" max="6914" width="12.125" style="5" customWidth="1"/>
    <col min="6915" max="6915" width="14.125" style="5" customWidth="1"/>
    <col min="6916" max="6916" width="31.375" style="5" customWidth="1"/>
    <col min="6917" max="6917" width="17.75" style="5" customWidth="1"/>
    <col min="6918" max="7167" width="9" style="5"/>
    <col min="7168" max="7168" width="47.375" style="5" customWidth="1"/>
    <col min="7169" max="7169" width="10" style="5" customWidth="1"/>
    <col min="7170" max="7170" width="12.125" style="5" customWidth="1"/>
    <col min="7171" max="7171" width="14.125" style="5" customWidth="1"/>
    <col min="7172" max="7172" width="31.375" style="5" customWidth="1"/>
    <col min="7173" max="7173" width="17.75" style="5" customWidth="1"/>
    <col min="7174" max="7423" width="9" style="5"/>
    <col min="7424" max="7424" width="47.375" style="5" customWidth="1"/>
    <col min="7425" max="7425" width="10" style="5" customWidth="1"/>
    <col min="7426" max="7426" width="12.125" style="5" customWidth="1"/>
    <col min="7427" max="7427" width="14.125" style="5" customWidth="1"/>
    <col min="7428" max="7428" width="31.375" style="5" customWidth="1"/>
    <col min="7429" max="7429" width="17.75" style="5" customWidth="1"/>
    <col min="7430" max="7679" width="9" style="5"/>
    <col min="7680" max="7680" width="47.375" style="5" customWidth="1"/>
    <col min="7681" max="7681" width="10" style="5" customWidth="1"/>
    <col min="7682" max="7682" width="12.125" style="5" customWidth="1"/>
    <col min="7683" max="7683" width="14.125" style="5" customWidth="1"/>
    <col min="7684" max="7684" width="31.375" style="5" customWidth="1"/>
    <col min="7685" max="7685" width="17.75" style="5" customWidth="1"/>
    <col min="7686" max="7935" width="9" style="5"/>
    <col min="7936" max="7936" width="47.375" style="5" customWidth="1"/>
    <col min="7937" max="7937" width="10" style="5" customWidth="1"/>
    <col min="7938" max="7938" width="12.125" style="5" customWidth="1"/>
    <col min="7939" max="7939" width="14.125" style="5" customWidth="1"/>
    <col min="7940" max="7940" width="31.375" style="5" customWidth="1"/>
    <col min="7941" max="7941" width="17.75" style="5" customWidth="1"/>
    <col min="7942" max="8191" width="9" style="5"/>
    <col min="8192" max="8192" width="47.375" style="5" customWidth="1"/>
    <col min="8193" max="8193" width="10" style="5" customWidth="1"/>
    <col min="8194" max="8194" width="12.125" style="5" customWidth="1"/>
    <col min="8195" max="8195" width="14.125" style="5" customWidth="1"/>
    <col min="8196" max="8196" width="31.375" style="5" customWidth="1"/>
    <col min="8197" max="8197" width="17.75" style="5" customWidth="1"/>
    <col min="8198" max="8447" width="9" style="5"/>
    <col min="8448" max="8448" width="47.375" style="5" customWidth="1"/>
    <col min="8449" max="8449" width="10" style="5" customWidth="1"/>
    <col min="8450" max="8450" width="12.125" style="5" customWidth="1"/>
    <col min="8451" max="8451" width="14.125" style="5" customWidth="1"/>
    <col min="8452" max="8452" width="31.375" style="5" customWidth="1"/>
    <col min="8453" max="8453" width="17.75" style="5" customWidth="1"/>
    <col min="8454" max="8703" width="9" style="5"/>
    <col min="8704" max="8704" width="47.375" style="5" customWidth="1"/>
    <col min="8705" max="8705" width="10" style="5" customWidth="1"/>
    <col min="8706" max="8706" width="12.125" style="5" customWidth="1"/>
    <col min="8707" max="8707" width="14.125" style="5" customWidth="1"/>
    <col min="8708" max="8708" width="31.375" style="5" customWidth="1"/>
    <col min="8709" max="8709" width="17.75" style="5" customWidth="1"/>
    <col min="8710" max="8959" width="9" style="5"/>
    <col min="8960" max="8960" width="47.375" style="5" customWidth="1"/>
    <col min="8961" max="8961" width="10" style="5" customWidth="1"/>
    <col min="8962" max="8962" width="12.125" style="5" customWidth="1"/>
    <col min="8963" max="8963" width="14.125" style="5" customWidth="1"/>
    <col min="8964" max="8964" width="31.375" style="5" customWidth="1"/>
    <col min="8965" max="8965" width="17.75" style="5" customWidth="1"/>
    <col min="8966" max="9215" width="9" style="5"/>
    <col min="9216" max="9216" width="47.375" style="5" customWidth="1"/>
    <col min="9217" max="9217" width="10" style="5" customWidth="1"/>
    <col min="9218" max="9218" width="12.125" style="5" customWidth="1"/>
    <col min="9219" max="9219" width="14.125" style="5" customWidth="1"/>
    <col min="9220" max="9220" width="31.375" style="5" customWidth="1"/>
    <col min="9221" max="9221" width="17.75" style="5" customWidth="1"/>
    <col min="9222" max="9471" width="9" style="5"/>
    <col min="9472" max="9472" width="47.375" style="5" customWidth="1"/>
    <col min="9473" max="9473" width="10" style="5" customWidth="1"/>
    <col min="9474" max="9474" width="12.125" style="5" customWidth="1"/>
    <col min="9475" max="9475" width="14.125" style="5" customWidth="1"/>
    <col min="9476" max="9476" width="31.375" style="5" customWidth="1"/>
    <col min="9477" max="9477" width="17.75" style="5" customWidth="1"/>
    <col min="9478" max="9727" width="9" style="5"/>
    <col min="9728" max="9728" width="47.375" style="5" customWidth="1"/>
    <col min="9729" max="9729" width="10" style="5" customWidth="1"/>
    <col min="9730" max="9730" width="12.125" style="5" customWidth="1"/>
    <col min="9731" max="9731" width="14.125" style="5" customWidth="1"/>
    <col min="9732" max="9732" width="31.375" style="5" customWidth="1"/>
    <col min="9733" max="9733" width="17.75" style="5" customWidth="1"/>
    <col min="9734" max="9983" width="9" style="5"/>
    <col min="9984" max="9984" width="47.375" style="5" customWidth="1"/>
    <col min="9985" max="9985" width="10" style="5" customWidth="1"/>
    <col min="9986" max="9986" width="12.125" style="5" customWidth="1"/>
    <col min="9987" max="9987" width="14.125" style="5" customWidth="1"/>
    <col min="9988" max="9988" width="31.375" style="5" customWidth="1"/>
    <col min="9989" max="9989" width="17.75" style="5" customWidth="1"/>
    <col min="9990" max="10239" width="9" style="5"/>
    <col min="10240" max="10240" width="47.375" style="5" customWidth="1"/>
    <col min="10241" max="10241" width="10" style="5" customWidth="1"/>
    <col min="10242" max="10242" width="12.125" style="5" customWidth="1"/>
    <col min="10243" max="10243" width="14.125" style="5" customWidth="1"/>
    <col min="10244" max="10244" width="31.375" style="5" customWidth="1"/>
    <col min="10245" max="10245" width="17.75" style="5" customWidth="1"/>
    <col min="10246" max="10495" width="9" style="5"/>
    <col min="10496" max="10496" width="47.375" style="5" customWidth="1"/>
    <col min="10497" max="10497" width="10" style="5" customWidth="1"/>
    <col min="10498" max="10498" width="12.125" style="5" customWidth="1"/>
    <col min="10499" max="10499" width="14.125" style="5" customWidth="1"/>
    <col min="10500" max="10500" width="31.375" style="5" customWidth="1"/>
    <col min="10501" max="10501" width="17.75" style="5" customWidth="1"/>
    <col min="10502" max="10751" width="9" style="5"/>
    <col min="10752" max="10752" width="47.375" style="5" customWidth="1"/>
    <col min="10753" max="10753" width="10" style="5" customWidth="1"/>
    <col min="10754" max="10754" width="12.125" style="5" customWidth="1"/>
    <col min="10755" max="10755" width="14.125" style="5" customWidth="1"/>
    <col min="10756" max="10756" width="31.375" style="5" customWidth="1"/>
    <col min="10757" max="10757" width="17.75" style="5" customWidth="1"/>
    <col min="10758" max="11007" width="9" style="5"/>
    <col min="11008" max="11008" width="47.375" style="5" customWidth="1"/>
    <col min="11009" max="11009" width="10" style="5" customWidth="1"/>
    <col min="11010" max="11010" width="12.125" style="5" customWidth="1"/>
    <col min="11011" max="11011" width="14.125" style="5" customWidth="1"/>
    <col min="11012" max="11012" width="31.375" style="5" customWidth="1"/>
    <col min="11013" max="11013" width="17.75" style="5" customWidth="1"/>
    <col min="11014" max="11263" width="9" style="5"/>
    <col min="11264" max="11264" width="47.375" style="5" customWidth="1"/>
    <col min="11265" max="11265" width="10" style="5" customWidth="1"/>
    <col min="11266" max="11266" width="12.125" style="5" customWidth="1"/>
    <col min="11267" max="11267" width="14.125" style="5" customWidth="1"/>
    <col min="11268" max="11268" width="31.375" style="5" customWidth="1"/>
    <col min="11269" max="11269" width="17.75" style="5" customWidth="1"/>
    <col min="11270" max="11519" width="9" style="5"/>
    <col min="11520" max="11520" width="47.375" style="5" customWidth="1"/>
    <col min="11521" max="11521" width="10" style="5" customWidth="1"/>
    <col min="11522" max="11522" width="12.125" style="5" customWidth="1"/>
    <col min="11523" max="11523" width="14.125" style="5" customWidth="1"/>
    <col min="11524" max="11524" width="31.375" style="5" customWidth="1"/>
    <col min="11525" max="11525" width="17.75" style="5" customWidth="1"/>
    <col min="11526" max="11775" width="9" style="5"/>
    <col min="11776" max="11776" width="47.375" style="5" customWidth="1"/>
    <col min="11777" max="11777" width="10" style="5" customWidth="1"/>
    <col min="11778" max="11778" width="12.125" style="5" customWidth="1"/>
    <col min="11779" max="11779" width="14.125" style="5" customWidth="1"/>
    <col min="11780" max="11780" width="31.375" style="5" customWidth="1"/>
    <col min="11781" max="11781" width="17.75" style="5" customWidth="1"/>
    <col min="11782" max="12031" width="9" style="5"/>
    <col min="12032" max="12032" width="47.375" style="5" customWidth="1"/>
    <col min="12033" max="12033" width="10" style="5" customWidth="1"/>
    <col min="12034" max="12034" width="12.125" style="5" customWidth="1"/>
    <col min="12035" max="12035" width="14.125" style="5" customWidth="1"/>
    <col min="12036" max="12036" width="31.375" style="5" customWidth="1"/>
    <col min="12037" max="12037" width="17.75" style="5" customWidth="1"/>
    <col min="12038" max="12287" width="9" style="5"/>
    <col min="12288" max="12288" width="47.375" style="5" customWidth="1"/>
    <col min="12289" max="12289" width="10" style="5" customWidth="1"/>
    <col min="12290" max="12290" width="12.125" style="5" customWidth="1"/>
    <col min="12291" max="12291" width="14.125" style="5" customWidth="1"/>
    <col min="12292" max="12292" width="31.375" style="5" customWidth="1"/>
    <col min="12293" max="12293" width="17.75" style="5" customWidth="1"/>
    <col min="12294" max="12543" width="9" style="5"/>
    <col min="12544" max="12544" width="47.375" style="5" customWidth="1"/>
    <col min="12545" max="12545" width="10" style="5" customWidth="1"/>
    <col min="12546" max="12546" width="12.125" style="5" customWidth="1"/>
    <col min="12547" max="12547" width="14.125" style="5" customWidth="1"/>
    <col min="12548" max="12548" width="31.375" style="5" customWidth="1"/>
    <col min="12549" max="12549" width="17.75" style="5" customWidth="1"/>
    <col min="12550" max="12799" width="9" style="5"/>
    <col min="12800" max="12800" width="47.375" style="5" customWidth="1"/>
    <col min="12801" max="12801" width="10" style="5" customWidth="1"/>
    <col min="12802" max="12802" width="12.125" style="5" customWidth="1"/>
    <col min="12803" max="12803" width="14.125" style="5" customWidth="1"/>
    <col min="12804" max="12804" width="31.375" style="5" customWidth="1"/>
    <col min="12805" max="12805" width="17.75" style="5" customWidth="1"/>
    <col min="12806" max="13055" width="9" style="5"/>
    <col min="13056" max="13056" width="47.375" style="5" customWidth="1"/>
    <col min="13057" max="13057" width="10" style="5" customWidth="1"/>
    <col min="13058" max="13058" width="12.125" style="5" customWidth="1"/>
    <col min="13059" max="13059" width="14.125" style="5" customWidth="1"/>
    <col min="13060" max="13060" width="31.375" style="5" customWidth="1"/>
    <col min="13061" max="13061" width="17.75" style="5" customWidth="1"/>
    <col min="13062" max="13311" width="9" style="5"/>
    <col min="13312" max="13312" width="47.375" style="5" customWidth="1"/>
    <col min="13313" max="13313" width="10" style="5" customWidth="1"/>
    <col min="13314" max="13314" width="12.125" style="5" customWidth="1"/>
    <col min="13315" max="13315" width="14.125" style="5" customWidth="1"/>
    <col min="13316" max="13316" width="31.375" style="5" customWidth="1"/>
    <col min="13317" max="13317" width="17.75" style="5" customWidth="1"/>
    <col min="13318" max="13567" width="9" style="5"/>
    <col min="13568" max="13568" width="47.375" style="5" customWidth="1"/>
    <col min="13569" max="13569" width="10" style="5" customWidth="1"/>
    <col min="13570" max="13570" width="12.125" style="5" customWidth="1"/>
    <col min="13571" max="13571" width="14.125" style="5" customWidth="1"/>
    <col min="13572" max="13572" width="31.375" style="5" customWidth="1"/>
    <col min="13573" max="13573" width="17.75" style="5" customWidth="1"/>
    <col min="13574" max="13823" width="9" style="5"/>
    <col min="13824" max="13824" width="47.375" style="5" customWidth="1"/>
    <col min="13825" max="13825" width="10" style="5" customWidth="1"/>
    <col min="13826" max="13826" width="12.125" style="5" customWidth="1"/>
    <col min="13827" max="13827" width="14.125" style="5" customWidth="1"/>
    <col min="13828" max="13828" width="31.375" style="5" customWidth="1"/>
    <col min="13829" max="13829" width="17.75" style="5" customWidth="1"/>
    <col min="13830" max="14079" width="9" style="5"/>
    <col min="14080" max="14080" width="47.375" style="5" customWidth="1"/>
    <col min="14081" max="14081" width="10" style="5" customWidth="1"/>
    <col min="14082" max="14082" width="12.125" style="5" customWidth="1"/>
    <col min="14083" max="14083" width="14.125" style="5" customWidth="1"/>
    <col min="14084" max="14084" width="31.375" style="5" customWidth="1"/>
    <col min="14085" max="14085" width="17.75" style="5" customWidth="1"/>
    <col min="14086" max="14335" width="9" style="5"/>
    <col min="14336" max="14336" width="47.375" style="5" customWidth="1"/>
    <col min="14337" max="14337" width="10" style="5" customWidth="1"/>
    <col min="14338" max="14338" width="12.125" style="5" customWidth="1"/>
    <col min="14339" max="14339" width="14.125" style="5" customWidth="1"/>
    <col min="14340" max="14340" width="31.375" style="5" customWidth="1"/>
    <col min="14341" max="14341" width="17.75" style="5" customWidth="1"/>
    <col min="14342" max="14591" width="9" style="5"/>
    <col min="14592" max="14592" width="47.375" style="5" customWidth="1"/>
    <col min="14593" max="14593" width="10" style="5" customWidth="1"/>
    <col min="14594" max="14594" width="12.125" style="5" customWidth="1"/>
    <col min="14595" max="14595" width="14.125" style="5" customWidth="1"/>
    <col min="14596" max="14596" width="31.375" style="5" customWidth="1"/>
    <col min="14597" max="14597" width="17.75" style="5" customWidth="1"/>
    <col min="14598" max="14847" width="9" style="5"/>
    <col min="14848" max="14848" width="47.375" style="5" customWidth="1"/>
    <col min="14849" max="14849" width="10" style="5" customWidth="1"/>
    <col min="14850" max="14850" width="12.125" style="5" customWidth="1"/>
    <col min="14851" max="14851" width="14.125" style="5" customWidth="1"/>
    <col min="14852" max="14852" width="31.375" style="5" customWidth="1"/>
    <col min="14853" max="14853" width="17.75" style="5" customWidth="1"/>
    <col min="14854" max="15103" width="9" style="5"/>
    <col min="15104" max="15104" width="47.375" style="5" customWidth="1"/>
    <col min="15105" max="15105" width="10" style="5" customWidth="1"/>
    <col min="15106" max="15106" width="12.125" style="5" customWidth="1"/>
    <col min="15107" max="15107" width="14.125" style="5" customWidth="1"/>
    <col min="15108" max="15108" width="31.375" style="5" customWidth="1"/>
    <col min="15109" max="15109" width="17.75" style="5" customWidth="1"/>
    <col min="15110" max="15359" width="9" style="5"/>
    <col min="15360" max="15360" width="47.375" style="5" customWidth="1"/>
    <col min="15361" max="15361" width="10" style="5" customWidth="1"/>
    <col min="15362" max="15362" width="12.125" style="5" customWidth="1"/>
    <col min="15363" max="15363" width="14.125" style="5" customWidth="1"/>
    <col min="15364" max="15364" width="31.375" style="5" customWidth="1"/>
    <col min="15365" max="15365" width="17.75" style="5" customWidth="1"/>
    <col min="15366" max="15615" width="9" style="5"/>
    <col min="15616" max="15616" width="47.375" style="5" customWidth="1"/>
    <col min="15617" max="15617" width="10" style="5" customWidth="1"/>
    <col min="15618" max="15618" width="12.125" style="5" customWidth="1"/>
    <col min="15619" max="15619" width="14.125" style="5" customWidth="1"/>
    <col min="15620" max="15620" width="31.375" style="5" customWidth="1"/>
    <col min="15621" max="15621" width="17.75" style="5" customWidth="1"/>
    <col min="15622" max="15871" width="9" style="5"/>
    <col min="15872" max="15872" width="47.375" style="5" customWidth="1"/>
    <col min="15873" max="15873" width="10" style="5" customWidth="1"/>
    <col min="15874" max="15874" width="12.125" style="5" customWidth="1"/>
    <col min="15875" max="15875" width="14.125" style="5" customWidth="1"/>
    <col min="15876" max="15876" width="31.375" style="5" customWidth="1"/>
    <col min="15877" max="15877" width="17.75" style="5" customWidth="1"/>
    <col min="15878" max="16127" width="9" style="5"/>
    <col min="16128" max="16128" width="47.375" style="5" customWidth="1"/>
    <col min="16129" max="16129" width="10" style="5" customWidth="1"/>
    <col min="16130" max="16130" width="12.125" style="5" customWidth="1"/>
    <col min="16131" max="16131" width="14.125" style="5" customWidth="1"/>
    <col min="16132" max="16132" width="31.375" style="5" customWidth="1"/>
    <col min="16133" max="16133" width="17.75" style="5" customWidth="1"/>
    <col min="16134" max="16384" width="9" style="5"/>
  </cols>
  <sheetData>
    <row r="1" spans="1:9" ht="13.5" customHeight="1" x14ac:dyDescent="0.15">
      <c r="E1" s="44">
        <f>①申請及び送付先情報!B4</f>
        <v>0</v>
      </c>
    </row>
    <row r="2" spans="1:9" ht="11.25" customHeight="1" thickBot="1" x14ac:dyDescent="0.25">
      <c r="A2" s="6"/>
    </row>
    <row r="3" spans="1:9" ht="45.95" customHeight="1" thickTop="1" thickBot="1" x14ac:dyDescent="0.35">
      <c r="A3" s="94" t="s">
        <v>21</v>
      </c>
      <c r="B3" s="95"/>
      <c r="C3" s="95"/>
      <c r="D3" s="95"/>
      <c r="E3" s="96"/>
      <c r="F3" s="7"/>
      <c r="G3" s="7"/>
    </row>
    <row r="4" spans="1:9" ht="29.25" thickTop="1" x14ac:dyDescent="0.3">
      <c r="A4" s="8"/>
      <c r="B4" s="8"/>
      <c r="C4" s="8"/>
      <c r="D4" s="8"/>
      <c r="E4" s="8"/>
      <c r="F4" s="7"/>
      <c r="G4" s="7"/>
      <c r="H4" s="7"/>
      <c r="I4" s="7"/>
    </row>
    <row r="5" spans="1:9" ht="19.5" customHeight="1" x14ac:dyDescent="0.15">
      <c r="A5" s="74">
        <f>①申請及び送付先情報!B8</f>
        <v>0</v>
      </c>
      <c r="B5" s="9"/>
      <c r="C5" s="10"/>
      <c r="E5" s="11"/>
    </row>
    <row r="6" spans="1:9" ht="18.75" x14ac:dyDescent="0.2">
      <c r="A6" s="74" t="str">
        <f>IF(①申請及び送付先情報!B9="","",①申請及び送付先情報!B9)</f>
        <v/>
      </c>
      <c r="B6" s="13"/>
      <c r="C6" s="12"/>
      <c r="D6" s="12"/>
      <c r="E6" s="12"/>
    </row>
    <row r="7" spans="1:9" ht="18.75" x14ac:dyDescent="0.2">
      <c r="A7" s="75">
        <f>①申請及び送付先情報!B10</f>
        <v>0</v>
      </c>
      <c r="E7" s="14" t="s">
        <v>22</v>
      </c>
      <c r="F7" s="15"/>
      <c r="G7" s="15"/>
    </row>
    <row r="8" spans="1:9" ht="18.75" x14ac:dyDescent="0.2">
      <c r="E8" s="14" t="s">
        <v>23</v>
      </c>
      <c r="F8" s="16"/>
      <c r="G8" s="16"/>
    </row>
    <row r="9" spans="1:9" ht="17.25" customHeight="1" x14ac:dyDescent="0.2">
      <c r="A9" s="17"/>
      <c r="E9" s="12" t="s">
        <v>120</v>
      </c>
      <c r="F9" s="18"/>
      <c r="G9" s="18"/>
    </row>
    <row r="10" spans="1:9" ht="17.25" customHeight="1" x14ac:dyDescent="0.2">
      <c r="A10" s="17"/>
      <c r="E10" s="12" t="s">
        <v>121</v>
      </c>
      <c r="F10" s="18"/>
      <c r="G10" s="18"/>
    </row>
    <row r="11" spans="1:9" ht="17.25" customHeight="1" x14ac:dyDescent="0.2">
      <c r="A11" s="17"/>
      <c r="E11" s="12" t="s">
        <v>24</v>
      </c>
    </row>
    <row r="12" spans="1:9" ht="17.25" x14ac:dyDescent="0.2">
      <c r="A12" s="19" t="s">
        <v>25</v>
      </c>
      <c r="C12" s="12"/>
      <c r="D12" s="12"/>
      <c r="E12" s="12"/>
    </row>
    <row r="13" spans="1:9" ht="18" thickBot="1" x14ac:dyDescent="0.25">
      <c r="A13" s="20"/>
      <c r="B13" s="21"/>
      <c r="C13" s="12"/>
      <c r="D13" s="12"/>
      <c r="E13" s="12"/>
    </row>
    <row r="14" spans="1:9" ht="39.950000000000003" hidden="1" customHeight="1" x14ac:dyDescent="0.2">
      <c r="A14" s="22"/>
      <c r="B14" s="97" t="e">
        <v>#REF!</v>
      </c>
      <c r="C14" s="97"/>
      <c r="D14" s="98"/>
      <c r="E14" s="12"/>
    </row>
    <row r="15" spans="1:9" ht="49.5" customHeight="1" thickBot="1" x14ac:dyDescent="0.2">
      <c r="A15" s="23" t="s">
        <v>26</v>
      </c>
      <c r="B15" s="99">
        <f>D30</f>
        <v>0</v>
      </c>
      <c r="C15" s="99"/>
      <c r="D15" s="100"/>
      <c r="E15" s="24"/>
    </row>
    <row r="16" spans="1:9" ht="30" customHeight="1" thickBot="1" x14ac:dyDescent="0.25">
      <c r="A16" s="12"/>
      <c r="B16" s="21"/>
      <c r="D16" s="25"/>
      <c r="E16" s="26"/>
    </row>
    <row r="17" spans="1:7" ht="24" customHeight="1" x14ac:dyDescent="0.15">
      <c r="A17" s="27" t="s">
        <v>27</v>
      </c>
      <c r="B17" s="28" t="s">
        <v>28</v>
      </c>
      <c r="C17" s="28" t="s">
        <v>29</v>
      </c>
      <c r="D17" s="29" t="s">
        <v>30</v>
      </c>
      <c r="E17" s="45" t="s">
        <v>31</v>
      </c>
    </row>
    <row r="18" spans="1:7" ht="50.25" customHeight="1" x14ac:dyDescent="0.15">
      <c r="A18" s="30" t="str">
        <f>"NGSP　" &amp; IF(①申請及び送付先情報!C5="●","製造業者",IF(①申請及び送付先情報!C5="★","レベルＩラボラトリー",IF(①申請及び送付先情報!C5="■","レベルⅡラボラトリー",""))) &amp; "認証試験料"</f>
        <v>NGSP　認証試験料</v>
      </c>
      <c r="B18" s="31">
        <f>IF(②認証情報!C38&gt;=1,1,0)</f>
        <v>0</v>
      </c>
      <c r="C18" s="32">
        <f>IF(①申請及び送付先情報!C5="★",5000*パラメータ!A20,3500*パラメータ!A20)</f>
        <v>472500</v>
      </c>
      <c r="D18" s="32">
        <f t="shared" ref="D18:D27" si="0">B18*C18</f>
        <v>0</v>
      </c>
      <c r="E18" s="83"/>
    </row>
    <row r="19" spans="1:7" ht="50.25" customHeight="1" x14ac:dyDescent="0.15">
      <c r="A19" s="30" t="str">
        <f>"NGSP　" &amp; IF(①申請及び送付先情報!C5="●","製造業者",IF(①申請及び送付先情報!C5="★","レベルＩラボラトリー",IF(①申請及び送付先情報!C5="■","レベルⅡラボラトリー",""))) &amp; "認証試験料　追加分"</f>
        <v>NGSP　認証試験料　追加分</v>
      </c>
      <c r="B19" s="31">
        <f>IF(②認証情報!C38&gt;1,②認証情報!C38-1,0)</f>
        <v>0</v>
      </c>
      <c r="C19" s="32">
        <f>IF(①申請及び送付先情報!C5="★",1000*パラメータ!A20,350*パラメータ!A20)</f>
        <v>47250</v>
      </c>
      <c r="D19" s="32">
        <f t="shared" si="0"/>
        <v>0</v>
      </c>
      <c r="E19" s="83"/>
    </row>
    <row r="20" spans="1:7" ht="50.25" customHeight="1" x14ac:dyDescent="0.15">
      <c r="A20" s="30" t="s">
        <v>114</v>
      </c>
      <c r="B20" s="31">
        <f>③校正及び試料申込!D9</f>
        <v>0</v>
      </c>
      <c r="C20" s="32">
        <f>③校正及び試料申込!C9</f>
        <v>60000</v>
      </c>
      <c r="D20" s="32">
        <f t="shared" si="0"/>
        <v>0</v>
      </c>
      <c r="E20" s="83"/>
    </row>
    <row r="21" spans="1:7" ht="50.25" customHeight="1" x14ac:dyDescent="0.15">
      <c r="A21" s="30" t="s">
        <v>115</v>
      </c>
      <c r="B21" s="31">
        <f>③校正及び試料申込!D10</f>
        <v>0</v>
      </c>
      <c r="C21" s="32">
        <f>③校正及び試料申込!C10</f>
        <v>70000</v>
      </c>
      <c r="D21" s="32">
        <f t="shared" si="0"/>
        <v>0</v>
      </c>
      <c r="E21" s="83"/>
    </row>
    <row r="22" spans="1:7" ht="50.25" customHeight="1" x14ac:dyDescent="0.15">
      <c r="A22" s="30" t="s">
        <v>116</v>
      </c>
      <c r="B22" s="31">
        <f>③校正及び試料申込!D11</f>
        <v>0</v>
      </c>
      <c r="C22" s="32">
        <f>③校正及び試料申込!C11</f>
        <v>60000</v>
      </c>
      <c r="D22" s="32">
        <f t="shared" si="0"/>
        <v>0</v>
      </c>
      <c r="E22" s="83"/>
      <c r="G22" s="5" t="s">
        <v>32</v>
      </c>
    </row>
    <row r="23" spans="1:7" ht="50.25" customHeight="1" x14ac:dyDescent="0.15">
      <c r="A23" s="30" t="s">
        <v>117</v>
      </c>
      <c r="B23" s="31">
        <f>③校正及び試料申込!D28</f>
        <v>0</v>
      </c>
      <c r="C23" s="32">
        <f>600*パラメータ!$A$20</f>
        <v>81000</v>
      </c>
      <c r="D23" s="32">
        <f t="shared" si="0"/>
        <v>0</v>
      </c>
      <c r="E23" s="83"/>
    </row>
    <row r="24" spans="1:7" ht="50.25" customHeight="1" x14ac:dyDescent="0.15">
      <c r="A24" s="30" t="s">
        <v>118</v>
      </c>
      <c r="B24" s="31">
        <f>③校正及び試料申込!D29</f>
        <v>0</v>
      </c>
      <c r="C24" s="32">
        <f>600*パラメータ!$A$20</f>
        <v>81000</v>
      </c>
      <c r="D24" s="32">
        <f t="shared" si="0"/>
        <v>0</v>
      </c>
      <c r="E24" s="83"/>
    </row>
    <row r="25" spans="1:7" ht="50.25" customHeight="1" x14ac:dyDescent="0.15">
      <c r="A25" s="30" t="s">
        <v>119</v>
      </c>
      <c r="B25" s="31">
        <f>③校正及び試料申込!D30</f>
        <v>0</v>
      </c>
      <c r="C25" s="32">
        <f>600*パラメータ!$A$20</f>
        <v>81000</v>
      </c>
      <c r="D25" s="32">
        <f t="shared" si="0"/>
        <v>0</v>
      </c>
      <c r="E25" s="83"/>
      <c r="G25" s="81">
        <f>SUM(B21:B22,B24:B25)</f>
        <v>0</v>
      </c>
    </row>
    <row r="26" spans="1:7" ht="50.25" customHeight="1" x14ac:dyDescent="0.15">
      <c r="A26" s="30" t="s">
        <v>98</v>
      </c>
      <c r="B26" s="31">
        <v>1</v>
      </c>
      <c r="C26" s="82">
        <f>(INT(B23/5)*C23+INT(B24/5)*C24+INT(B25/5)*C25)*-1</f>
        <v>0</v>
      </c>
      <c r="D26" s="82">
        <f t="shared" si="0"/>
        <v>0</v>
      </c>
      <c r="E26" s="83"/>
      <c r="G26" s="81"/>
    </row>
    <row r="27" spans="1:7" ht="50.25" customHeight="1" x14ac:dyDescent="0.15">
      <c r="A27" s="30" t="s">
        <v>94</v>
      </c>
      <c r="B27" s="31">
        <f>IF(①申請及び送付先情報!C5="★",5,COUNTIF(③校正及び試料申込!F12,"&gt;0")+COUNTIF(③校正及び試料申込!F31,"&gt;0"))</f>
        <v>0</v>
      </c>
      <c r="C27" s="32">
        <v>2400</v>
      </c>
      <c r="D27" s="32">
        <f t="shared" si="0"/>
        <v>0</v>
      </c>
      <c r="E27" s="84" t="s">
        <v>102</v>
      </c>
    </row>
    <row r="28" spans="1:7" ht="50.25" customHeight="1" x14ac:dyDescent="0.15">
      <c r="A28" s="103" t="s">
        <v>34</v>
      </c>
      <c r="B28" s="104"/>
      <c r="C28" s="104"/>
      <c r="D28" s="33">
        <f>SUM(D18:D27)</f>
        <v>0</v>
      </c>
      <c r="E28" s="85" t="s">
        <v>33</v>
      </c>
    </row>
    <row r="29" spans="1:7" ht="50.25" customHeight="1" x14ac:dyDescent="0.15">
      <c r="A29" s="103" t="s">
        <v>35</v>
      </c>
      <c r="B29" s="104"/>
      <c r="C29" s="104"/>
      <c r="D29" s="33">
        <f>TRUNC(D28*0.1)</f>
        <v>0</v>
      </c>
      <c r="E29" s="85" t="s">
        <v>33</v>
      </c>
    </row>
    <row r="30" spans="1:7" ht="50.25" customHeight="1" thickBot="1" x14ac:dyDescent="0.2">
      <c r="A30" s="105" t="s">
        <v>36</v>
      </c>
      <c r="B30" s="106"/>
      <c r="C30" s="106"/>
      <c r="D30" s="34">
        <f>D28+D29</f>
        <v>0</v>
      </c>
      <c r="E30" s="86" t="s">
        <v>33</v>
      </c>
    </row>
    <row r="31" spans="1:7" ht="12" customHeight="1" x14ac:dyDescent="0.2">
      <c r="A31" s="35"/>
      <c r="B31" s="36"/>
      <c r="C31" s="37"/>
      <c r="D31" s="37"/>
      <c r="E31" s="37"/>
    </row>
    <row r="32" spans="1:7" ht="18.75" x14ac:dyDescent="0.2">
      <c r="A32" s="76" t="s">
        <v>58</v>
      </c>
      <c r="C32" s="38"/>
      <c r="D32" s="10"/>
      <c r="E32" s="10"/>
    </row>
    <row r="33" spans="1:5" ht="18.75" x14ac:dyDescent="0.2">
      <c r="A33" s="76"/>
      <c r="C33" s="38"/>
      <c r="D33" s="10"/>
      <c r="E33" s="10"/>
    </row>
    <row r="34" spans="1:5" ht="19.5" thickBot="1" x14ac:dyDescent="0.25">
      <c r="A34" s="12"/>
      <c r="C34" s="38"/>
      <c r="D34" s="12"/>
      <c r="E34" s="12"/>
    </row>
    <row r="35" spans="1:5" ht="49.5" customHeight="1" thickBot="1" x14ac:dyDescent="0.2">
      <c r="A35" s="79" t="s">
        <v>122</v>
      </c>
      <c r="B35" s="101" t="str">
        <f>IF(①申請及び送付先情報!B26&lt;&gt;"",①申請及び送付先情報!B26,IF(④御見積書!G25&gt;0,"申請日の週から3週間後の水～木曜","申請日の週から2週間後の水～木曜"))</f>
        <v>申請日の週から2週間後の水～木曜</v>
      </c>
      <c r="C35" s="101"/>
      <c r="D35" s="102"/>
      <c r="E35" s="80"/>
    </row>
    <row r="36" spans="1:5" s="40" customFormat="1" ht="48.75" customHeight="1" thickBot="1" x14ac:dyDescent="0.2">
      <c r="A36" s="79" t="s">
        <v>124</v>
      </c>
      <c r="B36" s="101" t="str">
        <f>IF(①申請及び送付先情報!B27&lt;&gt;"",①申請及び送付先情報!B27,IF(④御見積書!G26&gt;0,"申請日の週から3週間後の水～木曜","申請日の週から2週間後の水～木曜"))</f>
        <v>申請日の週から2週間後の水～木曜</v>
      </c>
      <c r="C36" s="101"/>
      <c r="D36" s="102"/>
      <c r="E36" s="39"/>
    </row>
    <row r="37" spans="1:5" s="42" customFormat="1" ht="17.25" x14ac:dyDescent="0.2">
      <c r="A37" s="41"/>
      <c r="D37" s="12"/>
      <c r="E37" s="12"/>
    </row>
    <row r="38" spans="1:5" s="40" customFormat="1" ht="16.5" customHeight="1" x14ac:dyDescent="0.2">
      <c r="A38" s="10"/>
      <c r="B38" s="43"/>
      <c r="C38" s="16"/>
      <c r="D38" s="16"/>
      <c r="E38" s="16"/>
    </row>
    <row r="39" spans="1:5" x14ac:dyDescent="0.15">
      <c r="A39" s="10"/>
      <c r="B39" s="9"/>
      <c r="C39" s="10"/>
      <c r="D39" s="10"/>
      <c r="E39" s="10"/>
    </row>
  </sheetData>
  <sheetProtection password="8A3A" sheet="1" objects="1" scenarios="1"/>
  <mergeCells count="8">
    <mergeCell ref="A3:E3"/>
    <mergeCell ref="B14:D14"/>
    <mergeCell ref="B15:D15"/>
    <mergeCell ref="B36:D36"/>
    <mergeCell ref="B35:D35"/>
    <mergeCell ref="A28:C28"/>
    <mergeCell ref="A29:C29"/>
    <mergeCell ref="A30:C30"/>
  </mergeCells>
  <phoneticPr fontId="1"/>
  <printOptions horizontalCentered="1"/>
  <pageMargins left="0.43307086614173229" right="0.43307086614173229" top="0.74803149606299213" bottom="0.74803149606299213" header="0.31496062992125984" footer="0.31496062992125984"/>
  <pageSetup paperSize="9" scale="7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2:A20"/>
  <sheetViews>
    <sheetView workbookViewId="0"/>
  </sheetViews>
  <sheetFormatPr defaultRowHeight="13.5" x14ac:dyDescent="0.15"/>
  <cols>
    <col min="1" max="1" width="9.375" customWidth="1"/>
  </cols>
  <sheetData>
    <row r="2" spans="1:1" x14ac:dyDescent="0.15">
      <c r="A2" t="s">
        <v>37</v>
      </c>
    </row>
    <row r="3" spans="1:1" x14ac:dyDescent="0.15">
      <c r="A3" t="s">
        <v>42</v>
      </c>
    </row>
    <row r="4" spans="1:1" x14ac:dyDescent="0.15">
      <c r="A4" t="s">
        <v>39</v>
      </c>
    </row>
    <row r="5" spans="1:1" x14ac:dyDescent="0.15">
      <c r="A5" t="s">
        <v>40</v>
      </c>
    </row>
    <row r="6" spans="1:1" x14ac:dyDescent="0.15">
      <c r="A6" t="s">
        <v>41</v>
      </c>
    </row>
    <row r="8" spans="1:1" x14ac:dyDescent="0.15">
      <c r="A8" t="s">
        <v>44</v>
      </c>
    </row>
    <row r="9" spans="1:1" x14ac:dyDescent="0.15">
      <c r="A9" t="s">
        <v>103</v>
      </c>
    </row>
    <row r="10" spans="1:1" x14ac:dyDescent="0.15">
      <c r="A10" t="s">
        <v>106</v>
      </c>
    </row>
    <row r="11" spans="1:1" x14ac:dyDescent="0.15">
      <c r="A11" t="s">
        <v>45</v>
      </c>
    </row>
    <row r="12" spans="1:1" x14ac:dyDescent="0.15">
      <c r="A12" t="s">
        <v>46</v>
      </c>
    </row>
    <row r="14" spans="1:1" x14ac:dyDescent="0.15">
      <c r="A14" t="s">
        <v>47</v>
      </c>
    </row>
    <row r="15" spans="1:1" x14ac:dyDescent="0.15">
      <c r="A15" t="s">
        <v>48</v>
      </c>
    </row>
    <row r="16" spans="1:1" x14ac:dyDescent="0.15">
      <c r="A16" t="s">
        <v>49</v>
      </c>
    </row>
    <row r="17" spans="1:1" x14ac:dyDescent="0.15">
      <c r="A17" t="s">
        <v>50</v>
      </c>
    </row>
    <row r="19" spans="1:1" x14ac:dyDescent="0.15">
      <c r="A19" t="s">
        <v>57</v>
      </c>
    </row>
    <row r="20" spans="1:1" x14ac:dyDescent="0.15">
      <c r="A20">
        <v>135</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はじめにお読みください</vt:lpstr>
      <vt:lpstr>①申請及び送付先情報</vt:lpstr>
      <vt:lpstr>②認証情報</vt:lpstr>
      <vt:lpstr>③校正及び試料申込</vt:lpstr>
      <vt:lpstr>④御見積書</vt:lpstr>
      <vt:lpstr>パラメータ</vt:lpstr>
      <vt:lpstr>①申請及び送付先情報!Print_Area</vt:lpstr>
      <vt:lpstr>④御見積書!Print_Area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Masashi Umemoto</dc:creator>
  <cp:lastModifiedBy>v-ran</cp:lastModifiedBy>
  <cp:lastPrinted>2020-03-27T05:13:09Z</cp:lastPrinted>
  <dcterms:created xsi:type="dcterms:W3CDTF">2019-04-09T23:46:41Z</dcterms:created>
  <dcterms:modified xsi:type="dcterms:W3CDTF">2023-07-11T05:08:42Z</dcterms:modified>
</cp:coreProperties>
</file>